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86" windowWidth="15195" windowHeight="8700" tabRatio="908" activeTab="1"/>
  </bookViews>
  <sheets>
    <sheet name="สรุปรวม (ทุกหน่วยงาน)" sheetId="1" r:id="rId1"/>
    <sheet name="ครุศาสตร์" sheetId="2" r:id="rId2"/>
    <sheet name="มนุษยศาสตร์" sheetId="3" r:id="rId3"/>
    <sheet name="วิทยาศาสตร์ " sheetId="4" r:id="rId4"/>
    <sheet name="จัดการ" sheetId="5" r:id="rId5"/>
    <sheet name="มวยไทย" sheetId="6" r:id="rId6"/>
    <sheet name="สำนักวิทยฯ" sheetId="7" r:id="rId7"/>
    <sheet name="วิจัยฯ" sheetId="8" r:id="rId8"/>
    <sheet name="สำนักศิลปะฯ" sheetId="9" r:id="rId9"/>
    <sheet name="บัณฑิต" sheetId="10" r:id="rId10"/>
  </sheets>
  <definedNames>
    <definedName name="_xlnm.Print_Titles" localSheetId="1">'ครุศาสตร์'!$A:$A,'ครุศาสตร์'!$1:$8</definedName>
    <definedName name="_xlnm.Print_Titles" localSheetId="4">'จัดการ'!$A:$A,'จัดการ'!$1:$8</definedName>
    <definedName name="_xlnm.Print_Titles" localSheetId="9">'บัณฑิต'!$A:$A,'บัณฑิต'!$1:$8</definedName>
    <definedName name="_xlnm.Print_Titles" localSheetId="2">'มนุษยศาสตร์'!$A:$A,'มนุษยศาสตร์'!$1:$8</definedName>
    <definedName name="_xlnm.Print_Titles" localSheetId="5">'มวยไทย'!$A:$A,'มวยไทย'!$1:$8</definedName>
    <definedName name="_xlnm.Print_Titles" localSheetId="7">'วิจัยฯ'!$A:$A,'วิจัยฯ'!$1:$8</definedName>
    <definedName name="_xlnm.Print_Titles" localSheetId="3">'วิทยาศาสตร์ '!$A:$A,'วิทยาศาสตร์ '!$1:$8</definedName>
    <definedName name="_xlnm.Print_Titles" localSheetId="0">'สรุปรวม (ทุกหน่วยงาน)'!$A:$A,'สรุปรวม (ทุกหน่วยงาน)'!$1:$8</definedName>
    <definedName name="_xlnm.Print_Titles" localSheetId="6">'สำนักวิทยฯ'!$A:$A,'สำนักวิทยฯ'!$1:$8</definedName>
    <definedName name="_xlnm.Print_Titles" localSheetId="8">'สำนักศิลปะฯ'!$A:$A,'สำนักศิลปะฯ'!$1:$8</definedName>
  </definedNames>
  <calcPr fullCalcOnLoad="1"/>
</workbook>
</file>

<file path=xl/sharedStrings.xml><?xml version="1.0" encoding="utf-8"?>
<sst xmlns="http://schemas.openxmlformats.org/spreadsheetml/2006/main" count="514" uniqueCount="153">
  <si>
    <t>งบประมาณ</t>
  </si>
  <si>
    <t>คน</t>
  </si>
  <si>
    <t>วัน</t>
  </si>
  <si>
    <t>กระทรวงศึกษาธิการ  (สำนักงานคณะกรรมการอุดมศึกษา)</t>
  </si>
  <si>
    <t>กรม  :  มหาวิทยาลัยราชภัฏหมู่บ้านจอมบึง</t>
  </si>
  <si>
    <t>มหาวิทยาลัยราชภัฏหมู่บ้านจอมบึง</t>
  </si>
  <si>
    <t>ครั้ง</t>
  </si>
  <si>
    <t>แผนงาน/ผลผลิตงบรายจ่าย   /โครงการ</t>
  </si>
  <si>
    <t>จังหวัดราชบุรี</t>
  </si>
  <si>
    <t>ราชบุรีและสมุทรสงคราม</t>
  </si>
  <si>
    <t>ประชาคมอาเซียน</t>
  </si>
  <si>
    <t>คณะมนุษยศาสตร์ฯ (15 โครงการ)</t>
  </si>
  <si>
    <t>คณะวิทยาการจัดการ (9 โครงการ)</t>
  </si>
  <si>
    <t>งานบริการวิชาการ  ปีงบประมาณ  2558</t>
  </si>
  <si>
    <t>1.ครุปริทัศน์ ครั้งที่ 3</t>
  </si>
  <si>
    <t>บุคลากรนอกสายงานการสอน</t>
  </si>
  <si>
    <t>คณะครุศาสตร์ (11 โครงการ)</t>
  </si>
  <si>
    <t>คณะวิทยาศาสตร์ฯ (21โครงการ)</t>
  </si>
  <si>
    <t>ทางคณิตศาสตร์ "เพชรจอมบึง"</t>
  </si>
  <si>
    <t>เป้าหมาย</t>
  </si>
  <si>
    <t>4.ค่ายคณิตศาสตร์</t>
  </si>
  <si>
    <t>พระราชดำริฯ</t>
  </si>
  <si>
    <t>6.ค่าย IT เพื่อเยาวชน</t>
  </si>
  <si>
    <t>มหาวิทยาลัย</t>
  </si>
  <si>
    <t>14.องค์ความรู้เคมีสู่ชุมชน</t>
  </si>
  <si>
    <t>สถาปัตยกรรม</t>
  </si>
  <si>
    <t>อาหารปีที่ 4</t>
  </si>
  <si>
    <t>ย่อยอย่างมีประสิทธิภาพ</t>
  </si>
  <si>
    <t>การเกษตร</t>
  </si>
  <si>
    <t>ระบบประชาธิปไตย</t>
  </si>
  <si>
    <t>ครั้งที่ 8</t>
  </si>
  <si>
    <t>15.อบรมเฮลโลอาเซียน</t>
  </si>
  <si>
    <t>MOODlE 2.X</t>
  </si>
  <si>
    <t>ประสิทธิภาพ</t>
  </si>
  <si>
    <t>มวยไทยในสถานศึกษา</t>
  </si>
  <si>
    <t>4.ค่ายความรู้สมุนไพรชุมชน</t>
  </si>
  <si>
    <t>บัณฑิตวิทยาลัย (2 โครงการ)</t>
  </si>
  <si>
    <t>สู่ท้องถิ่น</t>
  </si>
  <si>
    <t>ราชประชานุเคราะห์ เพชรบุรี</t>
  </si>
  <si>
    <t>รู้ ในศตวรรษที่ 21</t>
  </si>
  <si>
    <t>สำนักศิลปะและวัฒนธรรม  (2 โครงการ)</t>
  </si>
  <si>
    <t xml:space="preserve"> ในจังหวัดราชบุรี (ครั้งที่ 2)</t>
  </si>
  <si>
    <t>วัฒนธรรม</t>
  </si>
  <si>
    <t xml:space="preserve">สถาบันวิจัยและพัฒนา       (7 โครงการ)    </t>
  </si>
  <si>
    <t>5.อบรมให้ความรู้ครูสู่อาเซียน</t>
  </si>
  <si>
    <t>วิทยาลัยมวยไทยและการแพทย์แผนไทย (6 โครงการ)</t>
  </si>
  <si>
    <t>7.ค่ายชีววิทยาและสิ่งแวดล้อม</t>
  </si>
  <si>
    <t>บ้านที่ผลิตสินค้า</t>
  </si>
  <si>
    <t>ประชาชน ในจังหวัดราชบุรี</t>
  </si>
  <si>
    <t>แก่ชุมชนในจังหวัดราชบุรี</t>
  </si>
  <si>
    <t>5.ส่งเสริมอนุรักษ์และเผยแพร่</t>
  </si>
  <si>
    <t>มวยไทยสู่สากล</t>
  </si>
  <si>
    <t>2.รูปแบบการจัดกิจกรรมสร้างสรรค์ตามหลักสูตรการศึกษา</t>
  </si>
  <si>
    <t>ปฐมวัย เพื่อรองรับการประเมินของ สมศ.</t>
  </si>
  <si>
    <t>3.การสร้างสื่อ 3มิติ เพื่อพัฒนาหลักสูตรท้องถิ่นตามวิถีไทย</t>
  </si>
  <si>
    <t>4.อบรมเชิงปฏิบัติการพัฒนาศักยภาพผู้สอนในการผลิตสื่อ</t>
  </si>
  <si>
    <t>การเรียนการสอนเพื่อการศึกษา</t>
  </si>
  <si>
    <t>5.ส่งเสริมการใช้จักรยานเพื่อสุขภาวะ</t>
  </si>
  <si>
    <t>6.ส่งเสริมความรู้ภาษาอังกฤษสู่ประชาคมอาเซียน</t>
  </si>
  <si>
    <t>7.การพัฒนาสถานศึกษาต้นแบบ  เพื่อส่งเสริมการจัดการ</t>
  </si>
  <si>
    <t>เรียนการสอนที่เน้นผู้เรียนเป็นสำคัญ  อำเภอสวนผึ้ง</t>
  </si>
  <si>
    <t>8.พัฒนาสมรรถนะครูผู้สอนด้านการวิจัยทางการศึกษา</t>
  </si>
  <si>
    <t>9.สัมมนาวิชาการ "ทิศทางการจัดการศึกษาในศตวรรษที่ 21"</t>
  </si>
  <si>
    <t>10.สัมมนาวิชาการ "เทคนิคการจัดการเรียนรู้สำหรับ</t>
  </si>
  <si>
    <t>11.การอบรมเชิงปฏิบัติการวิธีสอนภาษาอังกฤษและการ</t>
  </si>
  <si>
    <t>เขียนแผนการสอน 17 วิธี</t>
  </si>
  <si>
    <t>1.การพัฒนาทักษะ การอ่านวิเคราะห์และเขียนสื่อความ</t>
  </si>
  <si>
    <t>2.อบรมคุณธรรมจริยธรรมให้กับสามเณรน้อยนักพัฒนา</t>
  </si>
  <si>
    <t>3.อบรมเชิงปฏิบัติการพัฒนาองค์กรเพื่อขับเคลื่อนหมู่บ้าน</t>
  </si>
  <si>
    <t>OTOP ท่องเที่ยวเชิงวัฒนธรรมไท-ยวน บ้านนาขุนแสน</t>
  </si>
  <si>
    <t>4.อบรมการส่งเสริมแนวทางพระราชดำริเศรษฐกิจพอเพียง</t>
  </si>
  <si>
    <t>แนวพระราชดำริพระบาทสมเด็จพระเจ้าอยู่หัว ในชุมชน</t>
  </si>
  <si>
    <t>กระเหรี่ยงตำบลสวนผึ้ง อำเภอสวนผึ้ง จังหวัดราชบุรี</t>
  </si>
  <si>
    <t>5.อบรมการจัดการความรู้เชิงปฏิบัติการดนตรีไทยในจังหวัด</t>
  </si>
  <si>
    <t>6.อบรมทิศทางเศรษฐกิจชุมชนท้องถิ่นไทยประชาคมอาเซียน</t>
  </si>
  <si>
    <t>7.อบรมการบริหารจัดการขัดแย้งในท้องถิ่น</t>
  </si>
  <si>
    <t>8.อบรมการเขียนหนังสือราชการเพื่อเรียกร้องสิทธิใน</t>
  </si>
  <si>
    <t>9.อบรมเชิงปฏิบัติการทางด้านทัศนศิลป์</t>
  </si>
  <si>
    <t>10.โครงการอบรมเทคนิคการสอนภาษาจีน</t>
  </si>
  <si>
    <t>11.ค่ายอบรมภาษาจีนและวัฒนธรรมจีนสู่รั้วอุดมศึกษา</t>
  </si>
  <si>
    <t>12.อบรมภาษาอังกฤษเพื่อคุณภาพการศึกษาและการทำงาน</t>
  </si>
  <si>
    <t>13.อบรมเชิงปฏิบัติการความรู้กฎหมายในชีวิตประจำวันของ</t>
  </si>
  <si>
    <t>14.อบรมเชิงปฏิบัติการ "ค่ายเยาวชนหัวใจรักความยุติธรรม"</t>
  </si>
  <si>
    <t>1.การอบรมการเรียนการสอนโครงงานคณิตศาสตร์</t>
  </si>
  <si>
    <t>2.การประกวดโครงงานคณิตศาสตร์และแข่งขันอัจฉริยภาพ</t>
  </si>
  <si>
    <t>3.ค่ายสร้างสรรค์โครงงานวิทยาศาสตร์และเทคโนโลยี</t>
  </si>
  <si>
    <t>5.ค่ายคอมพิวเตอร์ศึกษาสำหรับโรงเรียนในโครงการ</t>
  </si>
  <si>
    <t>8.ฝึกอบรมการเขียนโปรแกรมจาวาสำหรับครู</t>
  </si>
  <si>
    <t>9.ฝึกอบรมการสร้างหนังสืออิเล็กทรอนิกส์สำหรับครู</t>
  </si>
  <si>
    <t>10.ชุมชนเข้มแข็งด้วยวิทยาศาสตร์และเทคโนโลยีสู่</t>
  </si>
  <si>
    <t>11.การลดค่าใช้จ่ายพลังงานในครัวเรือนของชุมชนรอบ</t>
  </si>
  <si>
    <t>12.การเผยแพร่ความรู้ฟิสิกส์แก่ชุมชนรอบมหาวิทยาลัย</t>
  </si>
  <si>
    <t>13.อบรมเชิงปฏิบัติการ เรื่องเทคโนโลยีไฟฟ้าเพื่อประชาชน</t>
  </si>
  <si>
    <t>15.อบรมเชิงปฏิบัติการการใช้โปรแกรมสำเร็จรูปทางสถิติ</t>
  </si>
  <si>
    <t>เพื่อทำการวิเคราะห์และประมวลผลในการทำวิจัย</t>
  </si>
  <si>
    <t>16.อบรมเชิงปฏิบัติการเพื่อพัฒนาความรู้ด้านคอมพิวเตอร์</t>
  </si>
  <si>
    <t>17.อบรมเชิงปฏิบัติการทางเทคโนโลยีโยธาและ</t>
  </si>
  <si>
    <t>18.เจ้าหน้าที่รักษาความปลอดภัยในการทำงานระดับ</t>
  </si>
  <si>
    <t>หัวหน้างาน</t>
  </si>
  <si>
    <t>19.ถ่ายทอดองค์ความรู้และนวัตกรรมเพื่อความมั่นคงด้าน</t>
  </si>
  <si>
    <t>20.การบริหารจัดการฟาร์ม เลี้ยงสัตว์ของเกษตรกรรายจ่าย</t>
  </si>
  <si>
    <t>21.การออกแบบและการทุบขึ้นรูปงานโลหะเครื่องมือทาง</t>
  </si>
  <si>
    <t>1.อบรมเชิงปฏิบัติการการพัฒนาบทเรียนออนไลน์ด้วย</t>
  </si>
  <si>
    <t xml:space="preserve">2.ราชภัฎหมู่บ้านจอมบึงตามรอยพ่อสานต่อความพอเพียง </t>
  </si>
  <si>
    <t>"เรียนรู้การพึ่งพาตนเองทางด้านการเงิน"</t>
  </si>
  <si>
    <t>3.พัฒนาแหล่งท่องเที่ยวเชิงวัฒนธรรมสู่อาเซียนอย่างยั่งยืน</t>
  </si>
  <si>
    <t>4.พัฒนาศักยภาพการสื่อสารข้อมูลชุมชนเพื่อส่งเสริมการ</t>
  </si>
  <si>
    <t>ท่องเที่ยวชองชุมชนบ้านนาขุนแสน</t>
  </si>
  <si>
    <t>5.อบรมเชิงปฏิบัติการ เรื่องการบริหารจัดการองค์กรที่มี</t>
  </si>
  <si>
    <t>6.พัฒนาผลิตภัณฑ์เพื่อรองรับการท่องเที่ยวเชิงวัฒนธรรม</t>
  </si>
  <si>
    <t>ไทยยวนบ้านนาขุนแสน อำเภอสวนผึ้ง จังหวัดราชบุรี</t>
  </si>
  <si>
    <t>7.อบรมเชิงปฏิบัติการ เรื่องการจัดทำบัญชีสำหรับกลุ่มแม่</t>
  </si>
  <si>
    <t xml:space="preserve">8.อบรมเชิงปฏิบัติการการพัฒนาธุรกิจภูมิปัญญาชุมชน </t>
  </si>
  <si>
    <t>ตำบลเขาแร้ง  อำเภอเมือง จังหวัดราชบุรี</t>
  </si>
  <si>
    <t>9.พัฒนาศักยภาพของบุคลากรในการใช้เทคโนโลยีการ</t>
  </si>
  <si>
    <t>สื่อสารที่ทันสมัยเพื่อการประชาสัมพันธ์องค์กรในองค์กร</t>
  </si>
  <si>
    <t>ท้องถิ่นจังหวัดราชบุรี</t>
  </si>
  <si>
    <t>1.แพทย์แผนไทยเพื่อสุขภาพกายและใจ</t>
  </si>
  <si>
    <t>2.การออกกำลังกายด้วยศิลปะมวยไทยสำหรับครูผู้ช่วย</t>
  </si>
  <si>
    <t>3.การส่งเสริมสุขภาวะเพื่อการปรับเปลี่ยนพฤติกรรมสุขภาพ</t>
  </si>
  <si>
    <t>6.อบรมครูผู้สอนมวยไทยในสถานศึกษา</t>
  </si>
  <si>
    <t>สำนักวิทยบริการและเทคโนโลยีสารสนเทศ                  (3 โครงการ)</t>
  </si>
  <si>
    <t>1.พัฒนาความรู้ด้านคอมพิวเตอร์สำหรับครูโรงเรียน</t>
  </si>
  <si>
    <t>2.การพัฒนาสื่อคอมพิวเตอร์ช่วยสอน เพื่อการจัดการเรียน</t>
  </si>
  <si>
    <t>3.พัฒนาโรงเรียนในโครงการพระราชดำริฯ</t>
  </si>
  <si>
    <t>1.อนุรักษ์และสืบสานมรดกทางภูมิปัญญาของ 3 ชาติพันธุ์</t>
  </si>
  <si>
    <t>2.เผยแพร่ศิลปวัฒนธรรมและภูมิปัญญาท้องถิ่น</t>
  </si>
  <si>
    <t>1.พัฒนาหมู่บ้านนาชุมแสนเพื่อเป็นแหล่งท่องเที่ยวเชิง</t>
  </si>
  <si>
    <t>2.ฝึกอบรมภาษาอังกฤษเพื่อการสื่อสารสำหรับตำรวจ</t>
  </si>
  <si>
    <t>3.ฝึกอบรมภาษาพม่าเพื่อการสื่อสารสำหรับตำรวจ</t>
  </si>
  <si>
    <t>4.สนับสนุนการจัดการศึกษาโรงเรียนตำรวจตระเวนชาย</t>
  </si>
  <si>
    <t>แดนบ้านถ้ำหิน และตะโกปิดทอง</t>
  </si>
  <si>
    <t>6.อบรมภาษาอังกฤษสำหรับอาเซียนของนักเรียนช่วงชั้นที่1</t>
  </si>
  <si>
    <t>7.อบรมภาษาอังกฤษสำหรับอาเซียนของนักเรียนช่วงชั้นที่2</t>
  </si>
  <si>
    <t>1.พัฒนาสมรรถนะบุคลากรทางการศึกษาในการผลิตสื่อ</t>
  </si>
  <si>
    <t>การเรียนการสอนอิเล็กทรอนิกส์</t>
  </si>
  <si>
    <t>2.อบรมเชิงปฏิบัติการ เรื่อง การพัฒนาศักยภาพการวิจัย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</si>
  <si>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</si>
  <si>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</si>
  <si>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</si>
  <si>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</si>
  <si>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</si>
  <si>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</si>
  <si>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</si>
  <si>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</si>
  <si>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</si>
  <si>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</si>
  <si>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</si>
  <si>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</si>
  <si>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ผลเบิกจ่าย</t>
  </si>
  <si>
    <t>ผลผลิต : ผลงานการให้บริการวิชาการ</t>
  </si>
  <si>
    <t>ผลเบิกครั้งที่</t>
  </si>
  <si>
    <t>ผลการปฎิบัติงานตามเป้าหมาย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</si>
</sst>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_(* #,##0.0_);_(* \(#,##0.0\);_(* &quot;-&quot;??_);_(@_)"/>
    <numFmt numFmtId="202" formatCode="_(* #,##0_);_(* \(#,##0\);_(* &quot;-&quot;??_);_(@_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"/>
    <numFmt numFmtId="208" formatCode="_-* #,##0.000_-;\-* #,##0.000_-;_-* &quot;-&quot;??_-;_-@_-"/>
    <numFmt numFmtId="209" formatCode="#,##0.00_ ;\-#,##0.00\ "/>
    <numFmt numFmtId="210" formatCode="_-* #,##0.0000_-;\-* #,##0.0000_-;_-* &quot;-&quot;??_-;_-@_-"/>
    <numFmt numFmtId="211" formatCode="_-* #,##0.00000_-;\-* #,##0.00000_-;_-* &quot;-&quot;??_-;_-@_-"/>
    <numFmt numFmtId="212" formatCode="&quot;฿&quot;#,##0.00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sz val="9"/>
      <name val="TH SarabunPSK"/>
      <family val="2"/>
    </font>
    <font>
      <sz val="12"/>
      <color indexed="8"/>
      <name val="TH SarabunPSK"/>
      <family val="2"/>
    </font>
    <font>
      <b/>
      <sz val="12"/>
      <color indexed="9"/>
      <name val="TH SarabunPSK"/>
      <family val="2"/>
    </font>
    <font>
      <b/>
      <sz val="14"/>
      <color indexed="9"/>
      <name val="TH SarabunPSK"/>
      <family val="2"/>
    </font>
    <font>
      <sz val="12"/>
      <color rgb="FF000000"/>
      <name val="TH SarabunPSK"/>
      <family val="2"/>
    </font>
    <font>
      <b/>
      <sz val="14"/>
      <color theme="0"/>
      <name val="TH SarabunPSK"/>
      <family val="2"/>
    </font>
    <font>
      <b/>
      <sz val="12"/>
      <color theme="0"/>
      <name val="TH SarabunPSK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1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0" fillId="0" borderId="0" xfId="48" applyFont="1" applyAlignment="1">
      <alignment horizontal="center"/>
      <protection/>
    </xf>
    <xf numFmtId="0" fontId="21" fillId="0" borderId="0" xfId="48" applyFont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48" applyFont="1" applyBorder="1">
      <alignment/>
      <protection/>
    </xf>
    <xf numFmtId="0" fontId="21" fillId="0" borderId="0" xfId="48" applyFont="1" applyBorder="1" applyAlignment="1">
      <alignment horizontal="center"/>
      <protection/>
    </xf>
    <xf numFmtId="3" fontId="21" fillId="0" borderId="0" xfId="48" applyNumberFormat="1" applyFont="1" applyBorder="1" applyAlignment="1">
      <alignment horizontal="center"/>
      <protection/>
    </xf>
    <xf numFmtId="0" fontId="21" fillId="0" borderId="0" xfId="48" applyFont="1" applyAlignment="1">
      <alignment horizontal="center"/>
      <protection/>
    </xf>
    <xf numFmtId="0" fontId="24" fillId="24" borderId="10" xfId="48" applyFont="1" applyFill="1" applyBorder="1" applyAlignment="1">
      <alignment horizontal="center" vertical="center" wrapText="1"/>
      <protection/>
    </xf>
    <xf numFmtId="0" fontId="21" fillId="0" borderId="11" xfId="48" applyFont="1" applyBorder="1">
      <alignment/>
      <protection/>
    </xf>
    <xf numFmtId="188" fontId="21" fillId="0" borderId="11" xfId="33" applyNumberFormat="1" applyFont="1" applyBorder="1" applyAlignment="1">
      <alignment horizontal="center" vertical="center" wrapText="1"/>
    </xf>
    <xf numFmtId="0" fontId="21" fillId="0" borderId="11" xfId="48" applyFont="1" applyBorder="1" applyAlignment="1">
      <alignment horizontal="left" vertical="center" wrapText="1"/>
      <protection/>
    </xf>
    <xf numFmtId="0" fontId="21" fillId="0" borderId="11" xfId="48" applyFont="1" applyBorder="1" applyAlignment="1">
      <alignment horizontal="center" vertical="center" wrapText="1"/>
      <protection/>
    </xf>
    <xf numFmtId="0" fontId="21" fillId="0" borderId="11" xfId="48" applyFont="1" applyBorder="1" applyAlignment="1">
      <alignment horizontal="left"/>
      <protection/>
    </xf>
    <xf numFmtId="0" fontId="21" fillId="0" borderId="11" xfId="48" applyFont="1" applyBorder="1" applyAlignment="1">
      <alignment horizontal="center"/>
      <protection/>
    </xf>
    <xf numFmtId="0" fontId="23" fillId="25" borderId="11" xfId="48" applyFont="1" applyFill="1" applyBorder="1" applyAlignment="1">
      <alignment horizontal="left" vertical="center" wrapText="1"/>
      <protection/>
    </xf>
    <xf numFmtId="0" fontId="23" fillId="26" borderId="11" xfId="48" applyFont="1" applyFill="1" applyBorder="1" applyAlignment="1">
      <alignment horizontal="left" vertical="center" wrapText="1"/>
      <protection/>
    </xf>
    <xf numFmtId="188" fontId="21" fillId="0" borderId="11" xfId="33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48" applyFont="1" applyAlignment="1">
      <alignment vertical="center"/>
      <protection/>
    </xf>
    <xf numFmtId="0" fontId="21" fillId="0" borderId="11" xfId="48" applyFont="1" applyBorder="1" applyAlignment="1">
      <alignment wrapText="1"/>
      <protection/>
    </xf>
    <xf numFmtId="0" fontId="21" fillId="0" borderId="11" xfId="48" applyFont="1" applyFill="1" applyBorder="1">
      <alignment/>
      <protection/>
    </xf>
    <xf numFmtId="188" fontId="21" fillId="0" borderId="11" xfId="33" applyNumberFormat="1" applyFont="1" applyFill="1" applyBorder="1" applyAlignment="1">
      <alignment horizontal="center"/>
    </xf>
    <xf numFmtId="0" fontId="21" fillId="0" borderId="11" xfId="48" applyFont="1" applyFill="1" applyBorder="1" applyAlignment="1">
      <alignment horizontal="center"/>
      <protection/>
    </xf>
    <xf numFmtId="0" fontId="21" fillId="0" borderId="0" xfId="48" applyFont="1" applyFill="1">
      <alignment/>
      <protection/>
    </xf>
    <xf numFmtId="0" fontId="21" fillId="0" borderId="11" xfId="48" applyFont="1" applyFill="1" applyBorder="1" applyAlignment="1">
      <alignment horizontal="left" vertical="center" wrapText="1"/>
      <protection/>
    </xf>
    <xf numFmtId="0" fontId="23" fillId="26" borderId="11" xfId="48" applyFont="1" applyFill="1" applyBorder="1" applyAlignment="1">
      <alignment vertical="center" wrapText="1"/>
      <protection/>
    </xf>
    <xf numFmtId="188" fontId="23" fillId="26" borderId="11" xfId="33" applyNumberFormat="1" applyFont="1" applyFill="1" applyBorder="1" applyAlignment="1">
      <alignment horizontal="center" vertical="center" wrapText="1"/>
    </xf>
    <xf numFmtId="0" fontId="21" fillId="0" borderId="10" xfId="48" applyFont="1" applyBorder="1">
      <alignment/>
      <protection/>
    </xf>
    <xf numFmtId="188" fontId="21" fillId="0" borderId="10" xfId="33" applyNumberFormat="1" applyFont="1" applyBorder="1" applyAlignment="1">
      <alignment horizontal="center"/>
    </xf>
    <xf numFmtId="0" fontId="21" fillId="0" borderId="10" xfId="48" applyFont="1" applyBorder="1" applyAlignment="1">
      <alignment horizontal="center"/>
      <protection/>
    </xf>
    <xf numFmtId="188" fontId="24" fillId="25" borderId="11" xfId="33" applyNumberFormat="1" applyFont="1" applyFill="1" applyBorder="1" applyAlignment="1">
      <alignment horizontal="center" vertical="center" wrapText="1"/>
    </xf>
    <xf numFmtId="188" fontId="25" fillId="25" borderId="11" xfId="33" applyNumberFormat="1" applyFont="1" applyFill="1" applyBorder="1" applyAlignment="1">
      <alignment horizontal="center" vertical="center" wrapText="1"/>
    </xf>
    <xf numFmtId="0" fontId="21" fillId="0" borderId="10" xfId="48" applyFont="1" applyBorder="1" applyAlignment="1">
      <alignment horizontal="left"/>
      <protection/>
    </xf>
    <xf numFmtId="0" fontId="21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1" xfId="48" applyFont="1" applyFill="1" applyBorder="1" applyAlignment="1">
      <alignment horizontal="center" vertical="center" wrapText="1"/>
      <protection/>
    </xf>
    <xf numFmtId="0" fontId="21" fillId="0" borderId="11" xfId="48" applyFont="1" applyFill="1" applyBorder="1" applyAlignment="1">
      <alignment wrapText="1"/>
      <protection/>
    </xf>
    <xf numFmtId="188" fontId="21" fillId="0" borderId="11" xfId="33" applyNumberFormat="1" applyFont="1" applyFill="1" applyBorder="1" applyAlignment="1">
      <alignment horizontal="center" vertical="center" wrapText="1"/>
    </xf>
    <xf numFmtId="0" fontId="21" fillId="0" borderId="10" xfId="48" applyFont="1" applyFill="1" applyBorder="1">
      <alignment/>
      <protection/>
    </xf>
    <xf numFmtId="188" fontId="21" fillId="0" borderId="10" xfId="33" applyNumberFormat="1" applyFont="1" applyFill="1" applyBorder="1" applyAlignment="1">
      <alignment horizontal="center"/>
    </xf>
    <xf numFmtId="0" fontId="21" fillId="0" borderId="10" xfId="48" applyFont="1" applyFill="1" applyBorder="1" applyAlignment="1">
      <alignment horizontal="center"/>
      <protection/>
    </xf>
    <xf numFmtId="0" fontId="21" fillId="0" borderId="0" xfId="48" applyFont="1" applyFill="1" applyBorder="1">
      <alignment/>
      <protection/>
    </xf>
    <xf numFmtId="0" fontId="30" fillId="0" borderId="11" xfId="0" applyFont="1" applyFill="1" applyBorder="1" applyAlignment="1">
      <alignment/>
    </xf>
    <xf numFmtId="188" fontId="26" fillId="25" borderId="11" xfId="33" applyNumberFormat="1" applyFont="1" applyFill="1" applyBorder="1" applyAlignment="1">
      <alignment horizontal="center" vertical="center" wrapText="1"/>
    </xf>
    <xf numFmtId="0" fontId="31" fillId="27" borderId="0" xfId="0" applyFont="1" applyFill="1" applyAlignment="1">
      <alignment horizontal="center"/>
    </xf>
    <xf numFmtId="0" fontId="32" fillId="27" borderId="0" xfId="0" applyFont="1" applyFill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48" applyFont="1" applyBorder="1">
      <alignment/>
      <protection/>
    </xf>
    <xf numFmtId="0" fontId="21" fillId="0" borderId="11" xfId="0" applyFont="1" applyBorder="1" applyAlignment="1">
      <alignment wrapText="1"/>
    </xf>
    <xf numFmtId="0" fontId="23" fillId="24" borderId="10" xfId="48" applyFont="1" applyFill="1" applyBorder="1" applyAlignment="1">
      <alignment horizontal="center" vertical="center" wrapText="1"/>
      <protection/>
    </xf>
    <xf numFmtId="0" fontId="23" fillId="24" borderId="10" xfId="48" applyFont="1" applyFill="1" applyBorder="1" applyAlignment="1">
      <alignment horizontal="center" vertical="center" wrapText="1"/>
      <protection/>
    </xf>
    <xf numFmtId="0" fontId="20" fillId="0" borderId="0" xfId="48" applyFont="1" applyAlignment="1">
      <alignment horizontal="center"/>
      <protection/>
    </xf>
    <xf numFmtId="0" fontId="23" fillId="24" borderId="13" xfId="48" applyFont="1" applyFill="1" applyBorder="1" applyAlignment="1">
      <alignment horizontal="center" vertical="center" wrapText="1"/>
      <protection/>
    </xf>
    <xf numFmtId="0" fontId="23" fillId="24" borderId="10" xfId="48" applyFont="1" applyFill="1" applyBorder="1" applyAlignment="1">
      <alignment horizontal="center" vertical="center" wrapText="1"/>
      <protection/>
    </xf>
    <xf numFmtId="0" fontId="23" fillId="24" borderId="14" xfId="48" applyFont="1" applyFill="1" applyBorder="1" applyAlignment="1">
      <alignment horizontal="center" vertical="center" wrapText="1"/>
      <protection/>
    </xf>
    <xf numFmtId="0" fontId="23" fillId="24" borderId="15" xfId="48" applyFont="1" applyFill="1" applyBorder="1" applyAlignment="1">
      <alignment horizontal="center" vertical="center" wrapText="1"/>
      <protection/>
    </xf>
    <xf numFmtId="0" fontId="23" fillId="24" borderId="16" xfId="48" applyFont="1" applyFill="1" applyBorder="1" applyAlignment="1">
      <alignment horizontal="center" vertical="center" wrapText="1"/>
      <protection/>
    </xf>
    <xf numFmtId="0" fontId="23" fillId="0" borderId="11" xfId="48" applyFont="1" applyFill="1" applyBorder="1">
      <alignment/>
      <protection/>
    </xf>
    <xf numFmtId="188" fontId="24" fillId="0" borderId="11" xfId="33" applyNumberFormat="1" applyFont="1" applyFill="1" applyBorder="1" applyAlignment="1">
      <alignment horizontal="center" vertical="center" wrapText="1"/>
    </xf>
    <xf numFmtId="0" fontId="23" fillId="0" borderId="11" xfId="48" applyFont="1" applyFill="1" applyBorder="1" applyAlignment="1">
      <alignment horizontal="center" vertical="center" wrapText="1"/>
      <protection/>
    </xf>
    <xf numFmtId="0" fontId="23" fillId="0" borderId="11" xfId="48" applyFont="1" applyFill="1" applyBorder="1" applyAlignment="1">
      <alignment horizontal="left" vertical="center" wrapText="1"/>
      <protection/>
    </xf>
    <xf numFmtId="0" fontId="23" fillId="25" borderId="11" xfId="48" applyFont="1" applyFill="1" applyBorder="1" applyAlignment="1">
      <alignment vertical="center"/>
      <protection/>
    </xf>
    <xf numFmtId="0" fontId="23" fillId="28" borderId="11" xfId="48" applyFont="1" applyFill="1" applyBorder="1">
      <alignment/>
      <protection/>
    </xf>
    <xf numFmtId="188" fontId="24" fillId="28" borderId="11" xfId="33" applyNumberFormat="1" applyFont="1" applyFill="1" applyBorder="1" applyAlignment="1">
      <alignment horizontal="center" vertical="center" wrapText="1"/>
    </xf>
    <xf numFmtId="0" fontId="23" fillId="28" borderId="11" xfId="48" applyFont="1" applyFill="1" applyBorder="1" applyAlignment="1">
      <alignment horizontal="left" vertical="center" wrapText="1"/>
      <protection/>
    </xf>
    <xf numFmtId="188" fontId="21" fillId="0" borderId="0" xfId="33" applyNumberFormat="1" applyFont="1" applyBorder="1" applyAlignment="1">
      <alignment horizontal="center"/>
    </xf>
    <xf numFmtId="188" fontId="25" fillId="28" borderId="11" xfId="33" applyNumberFormat="1" applyFont="1" applyFill="1" applyBorder="1" applyAlignment="1">
      <alignment horizontal="center" vertical="center" wrapText="1"/>
    </xf>
    <xf numFmtId="0" fontId="21" fillId="0" borderId="17" xfId="48" applyFont="1" applyFill="1" applyBorder="1">
      <alignment/>
      <protection/>
    </xf>
    <xf numFmtId="188" fontId="21" fillId="0" borderId="17" xfId="33" applyNumberFormat="1" applyFont="1" applyFill="1" applyBorder="1" applyAlignment="1">
      <alignment horizontal="center"/>
    </xf>
    <xf numFmtId="0" fontId="21" fillId="0" borderId="17" xfId="48" applyFont="1" applyFill="1" applyBorder="1" applyAlignment="1">
      <alignment horizontal="center"/>
      <protection/>
    </xf>
    <xf numFmtId="188" fontId="21" fillId="0" borderId="0" xfId="33" applyNumberFormat="1" applyFont="1" applyFill="1" applyBorder="1" applyAlignment="1">
      <alignment horizontal="center"/>
    </xf>
    <xf numFmtId="0" fontId="21" fillId="0" borderId="0" xfId="48" applyFont="1" applyFill="1" applyBorder="1" applyAlignment="1">
      <alignment horizontal="center"/>
      <protection/>
    </xf>
    <xf numFmtId="0" fontId="21" fillId="0" borderId="17" xfId="48" applyFont="1" applyBorder="1">
      <alignment/>
      <protection/>
    </xf>
    <xf numFmtId="188" fontId="21" fillId="0" borderId="17" xfId="33" applyNumberFormat="1" applyFont="1" applyBorder="1" applyAlignment="1">
      <alignment horizontal="center"/>
    </xf>
    <xf numFmtId="0" fontId="21" fillId="0" borderId="17" xfId="48" applyFont="1" applyBorder="1" applyAlignment="1">
      <alignment horizontal="center"/>
      <protection/>
    </xf>
    <xf numFmtId="0" fontId="24" fillId="28" borderId="11" xfId="48" applyFont="1" applyFill="1" applyBorder="1" applyAlignment="1">
      <alignment wrapText="1"/>
      <protection/>
    </xf>
    <xf numFmtId="0" fontId="23" fillId="28" borderId="11" xfId="48" applyFont="1" applyFill="1" applyBorder="1" applyAlignment="1">
      <alignment wrapText="1"/>
      <protection/>
    </xf>
    <xf numFmtId="188" fontId="23" fillId="28" borderId="11" xfId="33" applyNumberFormat="1" applyFont="1" applyFill="1" applyBorder="1" applyAlignment="1">
      <alignment horizontal="center" vertical="center" wrapText="1"/>
    </xf>
    <xf numFmtId="0" fontId="23" fillId="28" borderId="11" xfId="48" applyFont="1" applyFill="1" applyBorder="1" applyAlignment="1">
      <alignment vertical="center" wrapText="1"/>
      <protection/>
    </xf>
    <xf numFmtId="188" fontId="21" fillId="0" borderId="10" xfId="33" applyNumberFormat="1" applyFont="1" applyBorder="1" applyAlignment="1">
      <alignment horizontal="center" vertical="center" wrapText="1"/>
    </xf>
    <xf numFmtId="0" fontId="21" fillId="0" borderId="10" xfId="48" applyFont="1" applyBorder="1" applyAlignment="1">
      <alignment horizontal="center" vertical="center" wrapText="1"/>
      <protection/>
    </xf>
    <xf numFmtId="0" fontId="21" fillId="0" borderId="10" xfId="48" applyFont="1" applyBorder="1" applyAlignment="1">
      <alignment horizontal="left" vertical="center" wrapText="1"/>
      <protection/>
    </xf>
    <xf numFmtId="0" fontId="21" fillId="0" borderId="18" xfId="0" applyFont="1" applyBorder="1" applyAlignment="1">
      <alignment/>
    </xf>
    <xf numFmtId="0" fontId="21" fillId="0" borderId="19" xfId="48" applyFont="1" applyBorder="1" applyAlignment="1">
      <alignment horizontal="left" vertical="center" wrapText="1"/>
      <protection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8" xfId="0" applyFont="1" applyBorder="1" applyAlignment="1">
      <alignment wrapText="1"/>
    </xf>
    <xf numFmtId="0" fontId="21" fillId="0" borderId="19" xfId="48" applyFont="1" applyBorder="1">
      <alignment/>
      <protection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wrapText="1"/>
    </xf>
    <xf numFmtId="188" fontId="21" fillId="0" borderId="10" xfId="33" applyNumberFormat="1" applyFont="1" applyFill="1" applyBorder="1" applyAlignment="1">
      <alignment horizontal="center" vertical="center" wrapText="1"/>
    </xf>
    <xf numFmtId="0" fontId="21" fillId="0" borderId="10" xfId="48" applyFont="1" applyFill="1" applyBorder="1" applyAlignment="1">
      <alignment horizontal="center" vertical="center" wrapText="1"/>
      <protection/>
    </xf>
    <xf numFmtId="0" fontId="21" fillId="0" borderId="10" xfId="48" applyFont="1" applyFill="1" applyBorder="1" applyAlignment="1">
      <alignment horizontal="left" vertical="center" wrapText="1"/>
      <protection/>
    </xf>
    <xf numFmtId="0" fontId="21" fillId="0" borderId="13" xfId="48" applyFont="1" applyFill="1" applyBorder="1">
      <alignment/>
      <protection/>
    </xf>
    <xf numFmtId="188" fontId="21" fillId="0" borderId="13" xfId="33" applyNumberFormat="1" applyFont="1" applyFill="1" applyBorder="1" applyAlignment="1">
      <alignment horizontal="center" vertical="center" wrapText="1"/>
    </xf>
    <xf numFmtId="0" fontId="21" fillId="0" borderId="13" xfId="48" applyFont="1" applyFill="1" applyBorder="1" applyAlignment="1">
      <alignment horizontal="center" vertical="center" wrapText="1"/>
      <protection/>
    </xf>
    <xf numFmtId="188" fontId="21" fillId="0" borderId="13" xfId="33" applyNumberFormat="1" applyFont="1" applyFill="1" applyBorder="1" applyAlignment="1">
      <alignment horizontal="center"/>
    </xf>
    <xf numFmtId="0" fontId="21" fillId="0" borderId="13" xfId="48" applyFont="1" applyFill="1" applyBorder="1" applyAlignment="1">
      <alignment horizontal="center"/>
      <protection/>
    </xf>
    <xf numFmtId="0" fontId="21" fillId="0" borderId="13" xfId="48" applyFont="1" applyFill="1" applyBorder="1" applyAlignment="1">
      <alignment wrapText="1"/>
      <protection/>
    </xf>
    <xf numFmtId="0" fontId="21" fillId="0" borderId="18" xfId="0" applyFont="1" applyFill="1" applyBorder="1" applyAlignment="1">
      <alignment/>
    </xf>
    <xf numFmtId="0" fontId="21" fillId="0" borderId="19" xfId="48" applyFont="1" applyFill="1" applyBorder="1">
      <alignment/>
      <protection/>
    </xf>
    <xf numFmtId="0" fontId="21" fillId="0" borderId="19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19" xfId="48" applyFont="1" applyFill="1" applyBorder="1" applyAlignment="1">
      <alignment horizontal="left" vertical="center" wrapText="1"/>
      <protection/>
    </xf>
    <xf numFmtId="0" fontId="21" fillId="0" borderId="21" xfId="48" applyFont="1" applyFill="1" applyBorder="1" applyAlignment="1">
      <alignment horizontal="left" vertical="center" wrapText="1"/>
      <protection/>
    </xf>
    <xf numFmtId="0" fontId="21" fillId="0" borderId="13" xfId="48" applyFont="1" applyBorder="1" applyAlignment="1">
      <alignment wrapText="1"/>
      <protection/>
    </xf>
    <xf numFmtId="188" fontId="21" fillId="0" borderId="13" xfId="33" applyNumberFormat="1" applyFont="1" applyBorder="1" applyAlignment="1">
      <alignment horizontal="center"/>
    </xf>
    <xf numFmtId="0" fontId="21" fillId="0" borderId="13" xfId="48" applyFont="1" applyBorder="1" applyAlignment="1">
      <alignment horizontal="center"/>
      <protection/>
    </xf>
    <xf numFmtId="0" fontId="30" fillId="0" borderId="21" xfId="0" applyFont="1" applyFill="1" applyBorder="1" applyAlignment="1">
      <alignment/>
    </xf>
    <xf numFmtId="0" fontId="21" fillId="0" borderId="21" xfId="48" applyFont="1" applyBorder="1">
      <alignment/>
      <protection/>
    </xf>
    <xf numFmtId="0" fontId="21" fillId="0" borderId="21" xfId="48" applyFont="1" applyFill="1" applyBorder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_งานบริการวิชาการ ปี2552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451"/>
  <sheetViews>
    <sheetView view="pageBreakPreview" zoomScale="130" zoomScaleNormal="98" zoomScaleSheetLayoutView="130" zoomScalePageLayoutView="0" workbookViewId="0" topLeftCell="B107">
      <selection activeCell="F135" sqref="F135"/>
    </sheetView>
  </sheetViews>
  <sheetFormatPr defaultColWidth="9.140625" defaultRowHeight="12.75"/>
  <cols>
    <col min="1" max="1" width="37.57421875" style="2" customWidth="1"/>
    <col min="2" max="2" width="8.57421875" style="2" customWidth="1"/>
    <col min="3" max="3" width="4.7109375" style="9" customWidth="1"/>
    <col min="4" max="4" width="5.421875" style="9" customWidth="1"/>
    <col min="5" max="5" width="4.57421875" style="9" customWidth="1"/>
    <col min="6" max="15" width="5.7109375" style="9" customWidth="1"/>
    <col min="16" max="17" width="6.28125" style="9" customWidth="1"/>
    <col min="18" max="18" width="6.140625" style="9" customWidth="1"/>
    <col min="19" max="19" width="11.8515625" style="2" customWidth="1"/>
    <col min="20" max="16384" width="9.140625" style="2" customWidth="1"/>
  </cols>
  <sheetData>
    <row r="1" spans="1:19" ht="24.75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2.5" customHeight="1">
      <c r="A2" s="54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8" s="3" customFormat="1" ht="18.75">
      <c r="A4" s="3" t="s">
        <v>3</v>
      </c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3" customFormat="1" ht="18.75">
      <c r="A5" s="3" t="s">
        <v>4</v>
      </c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s="3" customFormat="1" ht="12" customHeight="1">
      <c r="C6" s="47"/>
      <c r="D6" s="4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26.25" customHeight="1">
      <c r="A7" s="55" t="s">
        <v>7</v>
      </c>
      <c r="B7" s="55" t="s">
        <v>0</v>
      </c>
      <c r="C7" s="58" t="s">
        <v>19</v>
      </c>
      <c r="D7" s="57"/>
      <c r="E7" s="59"/>
      <c r="F7" s="58" t="s">
        <v>152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9"/>
      <c r="R7" s="55" t="s">
        <v>151</v>
      </c>
      <c r="S7" s="55" t="s">
        <v>149</v>
      </c>
    </row>
    <row r="8" spans="1:19" ht="31.5" customHeight="1">
      <c r="A8" s="56"/>
      <c r="B8" s="56"/>
      <c r="C8" s="10" t="s">
        <v>6</v>
      </c>
      <c r="D8" s="53" t="s">
        <v>1</v>
      </c>
      <c r="E8" s="53" t="s">
        <v>2</v>
      </c>
      <c r="F8" s="53" t="s">
        <v>137</v>
      </c>
      <c r="G8" s="53" t="s">
        <v>138</v>
      </c>
      <c r="H8" s="53" t="s">
        <v>139</v>
      </c>
      <c r="I8" s="53" t="s">
        <v>140</v>
      </c>
      <c r="J8" s="53" t="s">
        <v>141</v>
      </c>
      <c r="K8" s="53" t="s">
        <v>142</v>
      </c>
      <c r="L8" s="53" t="s">
        <v>143</v>
      </c>
      <c r="M8" s="53" t="s">
        <v>144</v>
      </c>
      <c r="N8" s="53" t="s">
        <v>145</v>
      </c>
      <c r="O8" s="53" t="s">
        <v>146</v>
      </c>
      <c r="P8" s="53" t="s">
        <v>147</v>
      </c>
      <c r="Q8" s="53" t="s">
        <v>148</v>
      </c>
      <c r="R8" s="56"/>
      <c r="S8" s="56"/>
    </row>
    <row r="9" spans="1:19" s="21" customFormat="1" ht="25.5" customHeight="1" hidden="1">
      <c r="A9" s="64" t="s">
        <v>150</v>
      </c>
      <c r="B9" s="34">
        <f>B11+B67+B123+B206+B262+B289+B316+B343+B370</f>
        <v>8800000</v>
      </c>
      <c r="C9" s="33">
        <f>C11+C67+C123+C206+C262+C289+C316+C343+C370</f>
        <v>147</v>
      </c>
      <c r="D9" s="46">
        <f>D11+D67+D123+D206+D262+D289+D316+D343+D370</f>
        <v>6752</v>
      </c>
      <c r="E9" s="33">
        <f>E11+E67+E123+E206+E262+E289+E316+E343+E370</f>
        <v>347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7"/>
    </row>
    <row r="10" spans="1:19" s="26" customFormat="1" ht="9" customHeight="1" hidden="1">
      <c r="A10" s="60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</row>
    <row r="11" spans="1:19" ht="15.75" customHeight="1">
      <c r="A11" s="65" t="s">
        <v>16</v>
      </c>
      <c r="B11" s="66">
        <f>B12+B14+B17+B19+B22+B27+B30+B39+B41+B43+B46</f>
        <v>1430000</v>
      </c>
      <c r="C11" s="66">
        <f>C12+C14+C17+C19+C22+C27+C30+C39+C41+C43+C46</f>
        <v>22</v>
      </c>
      <c r="D11" s="66">
        <f>D12+D14+D17+D19+D22+D27+D30+D39+D41+D43+D46</f>
        <v>1380</v>
      </c>
      <c r="E11" s="66">
        <f>E12+E14+E17+E19+E22+E27+E30+E39+E41+E43+E46</f>
        <v>31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</row>
    <row r="12" spans="1:19" ht="15.75" customHeight="1">
      <c r="A12" s="11" t="s">
        <v>14</v>
      </c>
      <c r="B12" s="12">
        <v>325000</v>
      </c>
      <c r="C12" s="14">
        <v>1</v>
      </c>
      <c r="D12" s="14">
        <v>250</v>
      </c>
      <c r="E12" s="14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v>1</v>
      </c>
      <c r="S12" s="13"/>
    </row>
    <row r="13" spans="1:19" ht="15.75" customHeight="1">
      <c r="A13" s="11"/>
      <c r="B13" s="1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3"/>
    </row>
    <row r="14" spans="1:19" ht="15.75" customHeight="1">
      <c r="A14" s="11" t="s">
        <v>52</v>
      </c>
      <c r="B14" s="12">
        <v>110500</v>
      </c>
      <c r="C14" s="14">
        <v>1</v>
      </c>
      <c r="D14" s="14">
        <v>60</v>
      </c>
      <c r="E14" s="14">
        <v>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>
        <v>1</v>
      </c>
      <c r="S14" s="13"/>
    </row>
    <row r="15" spans="1:19" ht="15.75" customHeight="1">
      <c r="A15" s="11" t="s">
        <v>53</v>
      </c>
      <c r="B15" s="1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3"/>
    </row>
    <row r="16" spans="1:19" ht="15.75" customHeight="1">
      <c r="A16" s="11"/>
      <c r="B16" s="1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3"/>
    </row>
    <row r="17" spans="1:19" s="26" customFormat="1" ht="15.75" customHeight="1">
      <c r="A17" s="23" t="s">
        <v>54</v>
      </c>
      <c r="B17" s="24">
        <v>110500</v>
      </c>
      <c r="C17" s="38">
        <v>1</v>
      </c>
      <c r="D17" s="38">
        <v>50</v>
      </c>
      <c r="E17" s="38">
        <v>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>
        <v>1</v>
      </c>
      <c r="S17" s="27"/>
    </row>
    <row r="18" spans="1:19" s="26" customFormat="1" ht="15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3"/>
    </row>
    <row r="19" spans="1:19" ht="15.75" customHeight="1">
      <c r="A19" s="11" t="s">
        <v>55</v>
      </c>
      <c r="B19" s="19">
        <v>154700</v>
      </c>
      <c r="C19" s="14">
        <v>2</v>
      </c>
      <c r="D19" s="14">
        <v>60</v>
      </c>
      <c r="E19" s="14">
        <v>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v>1</v>
      </c>
      <c r="S19" s="20"/>
    </row>
    <row r="20" spans="1:19" ht="15.75" customHeight="1">
      <c r="A20" s="11" t="s">
        <v>56</v>
      </c>
      <c r="B20" s="1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>
        <v>2</v>
      </c>
      <c r="S20" s="13"/>
    </row>
    <row r="21" spans="1:19" ht="15.75" customHeight="1">
      <c r="A21" s="11"/>
      <c r="B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1"/>
    </row>
    <row r="22" spans="1:19" ht="15.75" customHeight="1">
      <c r="A22" s="11" t="s">
        <v>57</v>
      </c>
      <c r="B22" s="19">
        <v>176800</v>
      </c>
      <c r="C22" s="14">
        <v>4</v>
      </c>
      <c r="D22" s="14">
        <v>400</v>
      </c>
      <c r="E22" s="14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>
        <v>1</v>
      </c>
      <c r="S22" s="20"/>
    </row>
    <row r="23" spans="1:19" ht="15.75" customHeight="1">
      <c r="A23" s="11"/>
      <c r="B23" s="1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>
        <v>2</v>
      </c>
      <c r="S23" s="20"/>
    </row>
    <row r="24" spans="1:19" ht="15.75" customHeight="1">
      <c r="A24" s="11"/>
      <c r="B24" s="1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3</v>
      </c>
      <c r="S24" s="20"/>
    </row>
    <row r="25" spans="1:19" ht="15.75" customHeight="1">
      <c r="A25" s="11"/>
      <c r="B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>
        <v>4</v>
      </c>
      <c r="S25" s="20"/>
    </row>
    <row r="26" spans="1:19" ht="15.75" customHeight="1">
      <c r="A26" s="11"/>
      <c r="B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1"/>
    </row>
    <row r="27" spans="1:19" ht="15.75" customHeight="1">
      <c r="A27" s="11" t="s">
        <v>58</v>
      </c>
      <c r="B27" s="19">
        <v>198900</v>
      </c>
      <c r="C27" s="14">
        <v>2</v>
      </c>
      <c r="D27" s="14">
        <v>160</v>
      </c>
      <c r="E27" s="14">
        <v>4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>
        <v>1</v>
      </c>
      <c r="S27" s="20"/>
    </row>
    <row r="28" spans="1:19" ht="15.75" customHeight="1">
      <c r="A28" s="50"/>
      <c r="B28" s="19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>
        <v>2</v>
      </c>
      <c r="S28" s="20"/>
    </row>
    <row r="29" spans="1:19" ht="15.75" customHeight="1">
      <c r="A29" s="49"/>
      <c r="B29" s="1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3"/>
    </row>
    <row r="30" spans="1:19" ht="15.75" customHeight="1">
      <c r="A30" s="11" t="s">
        <v>59</v>
      </c>
      <c r="B30" s="19">
        <v>132600</v>
      </c>
      <c r="C30" s="14">
        <v>7</v>
      </c>
      <c r="D30" s="14">
        <v>230</v>
      </c>
      <c r="E30" s="14">
        <v>10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>
        <v>1</v>
      </c>
      <c r="S30" s="51"/>
    </row>
    <row r="31" spans="1:19" ht="15.75" customHeight="1">
      <c r="A31" s="11" t="s">
        <v>60</v>
      </c>
      <c r="B31" s="19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>
        <v>2</v>
      </c>
      <c r="S31" s="13"/>
    </row>
    <row r="32" spans="1:19" ht="15.75" customHeight="1">
      <c r="A32" s="11" t="s">
        <v>8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v>3</v>
      </c>
      <c r="S32" s="11"/>
    </row>
    <row r="33" spans="1:19" ht="15.75" customHeight="1">
      <c r="A33" s="11"/>
      <c r="B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4</v>
      </c>
      <c r="S33" s="11"/>
    </row>
    <row r="34" spans="1:19" ht="15.75" customHeight="1">
      <c r="A34" s="11"/>
      <c r="B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v>5</v>
      </c>
      <c r="S34" s="11"/>
    </row>
    <row r="35" spans="1:19" ht="15.75" customHeight="1">
      <c r="A35" s="11"/>
      <c r="B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v>6</v>
      </c>
      <c r="S35" s="11"/>
    </row>
    <row r="36" spans="1:19" ht="15.75" customHeight="1">
      <c r="A36" s="11"/>
      <c r="B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v>7</v>
      </c>
      <c r="S36" s="11"/>
    </row>
    <row r="37" spans="1:19" ht="15.75" customHeight="1">
      <c r="A37" s="11"/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1"/>
    </row>
    <row r="38" spans="1:19" ht="15.75" customHeight="1">
      <c r="A38" s="11"/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1"/>
    </row>
    <row r="39" spans="1:19" s="26" customFormat="1" ht="15.75" customHeight="1">
      <c r="A39" s="23" t="s">
        <v>61</v>
      </c>
      <c r="B39" s="24">
        <v>132600</v>
      </c>
      <c r="C39" s="38">
        <v>1</v>
      </c>
      <c r="D39" s="38">
        <v>50</v>
      </c>
      <c r="E39" s="38">
        <v>2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>
        <v>1</v>
      </c>
      <c r="S39" s="36"/>
    </row>
    <row r="40" spans="1:19" s="26" customFormat="1" ht="15.75" customHeight="1">
      <c r="A40" s="2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3"/>
    </row>
    <row r="41" spans="1:19" ht="15.75" customHeight="1">
      <c r="A41" s="11" t="s">
        <v>62</v>
      </c>
      <c r="B41" s="19">
        <v>24700</v>
      </c>
      <c r="C41" s="14">
        <v>1</v>
      </c>
      <c r="D41" s="14">
        <v>60</v>
      </c>
      <c r="E41" s="14">
        <v>1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>
        <v>1</v>
      </c>
      <c r="S41" s="20"/>
    </row>
    <row r="42" spans="1:19" ht="15.75" customHeight="1">
      <c r="A42" s="15"/>
      <c r="B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1"/>
    </row>
    <row r="43" spans="1:19" ht="15.75" customHeight="1">
      <c r="A43" s="11" t="s">
        <v>63</v>
      </c>
      <c r="B43" s="19">
        <v>19500</v>
      </c>
      <c r="C43" s="14">
        <v>1</v>
      </c>
      <c r="D43" s="14">
        <v>30</v>
      </c>
      <c r="E43" s="14">
        <v>1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>
        <v>1</v>
      </c>
      <c r="S43" s="13"/>
    </row>
    <row r="44" spans="1:19" ht="15.75" customHeight="1">
      <c r="A44" s="11" t="s">
        <v>15</v>
      </c>
      <c r="B44" s="1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3"/>
    </row>
    <row r="45" spans="1:19" ht="15.75" customHeight="1">
      <c r="A45" s="11"/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1"/>
    </row>
    <row r="46" spans="1:19" ht="15.75" customHeight="1">
      <c r="A46" s="11" t="s">
        <v>64</v>
      </c>
      <c r="B46" s="19">
        <v>44200</v>
      </c>
      <c r="C46" s="14">
        <v>1</v>
      </c>
      <c r="D46" s="14">
        <v>30</v>
      </c>
      <c r="E46" s="14">
        <v>2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>
        <v>1</v>
      </c>
      <c r="S46" s="13"/>
    </row>
    <row r="47" spans="1:19" ht="15.75" customHeight="1">
      <c r="A47" s="11" t="s">
        <v>65</v>
      </c>
      <c r="B47" s="1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3"/>
    </row>
    <row r="48" spans="1:19" ht="15.75" customHeight="1">
      <c r="A48" s="30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0"/>
    </row>
    <row r="49" spans="2:18" s="6" customFormat="1" ht="15.75" customHeight="1">
      <c r="B49" s="6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2:18" s="6" customFormat="1" ht="15.75" customHeight="1">
      <c r="B50" s="6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2:18" s="6" customFormat="1" ht="15.75" customHeight="1">
      <c r="B51" s="6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2:18" s="6" customFormat="1" ht="15.75" customHeight="1">
      <c r="B52" s="6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2:18" s="6" customFormat="1" ht="15.75" customHeight="1">
      <c r="B53" s="6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2:18" s="6" customFormat="1" ht="15.75" customHeight="1">
      <c r="B54" s="6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2:18" s="6" customFormat="1" ht="15.75" customHeight="1">
      <c r="B55" s="6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2:18" s="6" customFormat="1" ht="15.75" customHeight="1">
      <c r="B56" s="6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2:18" s="6" customFormat="1" ht="15.75" customHeight="1">
      <c r="B57" s="6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2:18" s="6" customFormat="1" ht="15.75" customHeight="1">
      <c r="B58" s="68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 s="6" customFormat="1" ht="15.75" customHeight="1">
      <c r="B59" s="6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18" s="6" customFormat="1" ht="15.75" customHeight="1">
      <c r="B60" s="68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 s="6" customFormat="1" ht="15.75" customHeight="1">
      <c r="B61" s="6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 s="6" customFormat="1" ht="15.75" customHeight="1">
      <c r="B62" s="6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18" s="6" customFormat="1" ht="15.75" customHeight="1">
      <c r="B63" s="68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18" s="6" customFormat="1" ht="15.75" customHeight="1">
      <c r="B64" s="6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 s="6" customFormat="1" ht="15.75" customHeight="1">
      <c r="B65" s="6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 s="6" customFormat="1" ht="15.75" customHeight="1">
      <c r="B66" s="6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9" s="26" customFormat="1" ht="15.75" customHeight="1">
      <c r="A67" s="65" t="s">
        <v>11</v>
      </c>
      <c r="B67" s="66">
        <f>B68+B70+B72+B75+B79+B82+B84+B86+B89+B92+B94+B97+B102+B105+B107</f>
        <v>1562600</v>
      </c>
      <c r="C67" s="66">
        <f>C68+C70+C72+C75+C79+C82+C84+C86+C89+C92+C94+C97+C102+C105+C107</f>
        <v>24</v>
      </c>
      <c r="D67" s="69">
        <f>D68+D70+D72+D75+D79+D82+D84+D86+D89+D92+D94+D97+D102+D105+D107</f>
        <v>1099</v>
      </c>
      <c r="E67" s="66">
        <f>E68+E70+E72+E75+E79+E82+E84+E86+E89+E92+E94+E97+E102+E105+E107</f>
        <v>101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7"/>
    </row>
    <row r="68" spans="1:19" s="26" customFormat="1" ht="15.75" customHeight="1">
      <c r="A68" s="23" t="s">
        <v>66</v>
      </c>
      <c r="B68" s="40">
        <v>132600</v>
      </c>
      <c r="C68" s="38">
        <v>1</v>
      </c>
      <c r="D68" s="38">
        <v>80</v>
      </c>
      <c r="E68" s="38">
        <v>2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>
        <v>1</v>
      </c>
      <c r="S68" s="27"/>
    </row>
    <row r="69" spans="1:19" s="26" customFormat="1" ht="15.75" customHeight="1">
      <c r="A69" s="23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3"/>
    </row>
    <row r="70" spans="1:19" s="26" customFormat="1" ht="15.75" customHeight="1">
      <c r="A70" s="23" t="s">
        <v>67</v>
      </c>
      <c r="B70" s="40">
        <v>21910</v>
      </c>
      <c r="C70" s="38">
        <v>1</v>
      </c>
      <c r="D70" s="38">
        <v>30</v>
      </c>
      <c r="E70" s="38">
        <v>2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>
        <v>1</v>
      </c>
      <c r="S70" s="36"/>
    </row>
    <row r="71" spans="1:19" s="26" customFormat="1" ht="15.75" customHeight="1">
      <c r="A71" s="23"/>
      <c r="B71" s="4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27"/>
    </row>
    <row r="72" spans="1:19" s="26" customFormat="1" ht="15.75" customHeight="1">
      <c r="A72" s="23" t="s">
        <v>68</v>
      </c>
      <c r="B72" s="24">
        <v>44390</v>
      </c>
      <c r="C72" s="38">
        <v>1</v>
      </c>
      <c r="D72" s="38">
        <v>25</v>
      </c>
      <c r="E72" s="38">
        <v>2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>
        <v>1</v>
      </c>
      <c r="S72" s="36"/>
    </row>
    <row r="73" spans="1:19" s="26" customFormat="1" ht="15.75" customHeight="1">
      <c r="A73" s="23" t="s">
        <v>69</v>
      </c>
      <c r="B73" s="2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27"/>
    </row>
    <row r="74" spans="1:19" s="26" customFormat="1" ht="15.75" customHeight="1">
      <c r="A74" s="23"/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3"/>
    </row>
    <row r="75" spans="1:19" s="26" customFormat="1" ht="15.75" customHeight="1">
      <c r="A75" s="23" t="s">
        <v>70</v>
      </c>
      <c r="B75" s="40">
        <v>110500</v>
      </c>
      <c r="C75" s="38">
        <v>1</v>
      </c>
      <c r="D75" s="38">
        <v>40</v>
      </c>
      <c r="E75" s="38">
        <v>3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>
        <v>1</v>
      </c>
      <c r="S75" s="27"/>
    </row>
    <row r="76" spans="1:19" s="26" customFormat="1" ht="15.75" customHeight="1">
      <c r="A76" s="23" t="s">
        <v>71</v>
      </c>
      <c r="B76" s="4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27"/>
    </row>
    <row r="77" spans="1:19" s="26" customFormat="1" ht="15.75" customHeight="1">
      <c r="A77" s="23" t="s">
        <v>72</v>
      </c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3"/>
    </row>
    <row r="78" spans="1:19" s="26" customFormat="1" ht="12" customHeight="1">
      <c r="A78" s="23"/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3"/>
    </row>
    <row r="79" spans="1:19" s="26" customFormat="1" ht="15.75" customHeight="1">
      <c r="A79" s="23" t="s">
        <v>73</v>
      </c>
      <c r="B79" s="40">
        <v>110500</v>
      </c>
      <c r="C79" s="38">
        <v>2</v>
      </c>
      <c r="D79" s="38">
        <v>80</v>
      </c>
      <c r="E79" s="38">
        <v>3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>
        <v>1</v>
      </c>
      <c r="S79" s="36"/>
    </row>
    <row r="80" spans="1:19" s="26" customFormat="1" ht="15.75" customHeight="1">
      <c r="A80" s="23" t="s">
        <v>9</v>
      </c>
      <c r="B80" s="4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>
        <v>2</v>
      </c>
      <c r="S80" s="27"/>
    </row>
    <row r="81" spans="1:19" s="26" customFormat="1" ht="15.75" customHeight="1">
      <c r="A81" s="23"/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3"/>
    </row>
    <row r="82" spans="1:19" s="26" customFormat="1" ht="15.75" customHeight="1">
      <c r="A82" s="23" t="s">
        <v>74</v>
      </c>
      <c r="B82" s="40">
        <v>44200</v>
      </c>
      <c r="C82" s="38">
        <v>1</v>
      </c>
      <c r="D82" s="38">
        <v>30</v>
      </c>
      <c r="E82" s="38">
        <v>2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>
        <v>1</v>
      </c>
      <c r="S82" s="36"/>
    </row>
    <row r="83" spans="1:19" s="26" customFormat="1" ht="13.5" customHeight="1">
      <c r="A83" s="23"/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3"/>
    </row>
    <row r="84" spans="1:19" s="26" customFormat="1" ht="15.75" customHeight="1">
      <c r="A84" s="23" t="s">
        <v>75</v>
      </c>
      <c r="B84" s="24">
        <v>88400</v>
      </c>
      <c r="C84" s="25">
        <v>1</v>
      </c>
      <c r="D84" s="25">
        <v>40</v>
      </c>
      <c r="E84" s="25">
        <v>2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>
        <v>1</v>
      </c>
      <c r="S84" s="36"/>
    </row>
    <row r="85" spans="1:19" s="26" customFormat="1" ht="15.75" customHeight="1">
      <c r="A85" s="23"/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7"/>
    </row>
    <row r="86" spans="1:19" s="26" customFormat="1" ht="15.75" customHeight="1">
      <c r="A86" s="23" t="s">
        <v>76</v>
      </c>
      <c r="B86" s="24">
        <v>44200</v>
      </c>
      <c r="C86" s="25">
        <v>1</v>
      </c>
      <c r="D86" s="25">
        <v>30</v>
      </c>
      <c r="E86" s="25">
        <v>1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>
        <v>1</v>
      </c>
      <c r="S86" s="36"/>
    </row>
    <row r="87" spans="1:19" s="26" customFormat="1" ht="15.75" customHeight="1">
      <c r="A87" s="23" t="s">
        <v>29</v>
      </c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3"/>
    </row>
    <row r="88" spans="1:19" s="26" customFormat="1" ht="15.75" customHeight="1">
      <c r="A88" s="23"/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3"/>
    </row>
    <row r="89" spans="1:19" s="26" customFormat="1" ht="15.75" customHeight="1">
      <c r="A89" s="23" t="s">
        <v>77</v>
      </c>
      <c r="B89" s="24">
        <v>110500</v>
      </c>
      <c r="C89" s="25">
        <v>2</v>
      </c>
      <c r="D89" s="25">
        <v>60</v>
      </c>
      <c r="E89" s="25">
        <v>5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>
        <v>1</v>
      </c>
      <c r="S89" s="36"/>
    </row>
    <row r="90" spans="1:19" s="26" customFormat="1" ht="15.75" customHeight="1">
      <c r="A90" s="23"/>
      <c r="B90" s="2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>
        <v>2</v>
      </c>
      <c r="S90" s="36"/>
    </row>
    <row r="91" spans="1:19" s="26" customFormat="1" ht="15.75" customHeight="1">
      <c r="A91" s="23"/>
      <c r="B91" s="2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3"/>
    </row>
    <row r="92" spans="1:19" s="26" customFormat="1" ht="15.75" customHeight="1">
      <c r="A92" s="23" t="s">
        <v>78</v>
      </c>
      <c r="B92" s="24">
        <v>62600</v>
      </c>
      <c r="C92" s="25">
        <v>1</v>
      </c>
      <c r="D92" s="25">
        <v>30</v>
      </c>
      <c r="E92" s="25">
        <v>2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>
        <v>1</v>
      </c>
      <c r="S92" s="36"/>
    </row>
    <row r="93" spans="1:19" s="26" customFormat="1" ht="15.75" customHeight="1">
      <c r="A93" s="23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3"/>
    </row>
    <row r="94" spans="1:19" s="26" customFormat="1" ht="15.75" customHeight="1">
      <c r="A94" s="39" t="s">
        <v>79</v>
      </c>
      <c r="B94" s="24">
        <v>70000</v>
      </c>
      <c r="C94" s="25">
        <v>1</v>
      </c>
      <c r="D94" s="25">
        <v>50</v>
      </c>
      <c r="E94" s="25">
        <v>2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>
        <v>1</v>
      </c>
      <c r="S94" s="36"/>
    </row>
    <row r="95" spans="1:19" s="26" customFormat="1" ht="15.75" customHeight="1">
      <c r="A95" s="23" t="s">
        <v>30</v>
      </c>
      <c r="B95" s="2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3"/>
    </row>
    <row r="96" spans="1:19" s="26" customFormat="1" ht="15.75" customHeight="1">
      <c r="A96" s="23"/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3"/>
    </row>
    <row r="97" spans="1:19" s="26" customFormat="1" ht="15.75" customHeight="1">
      <c r="A97" s="39" t="s">
        <v>80</v>
      </c>
      <c r="B97" s="24">
        <v>243100</v>
      </c>
      <c r="C97" s="25">
        <v>4</v>
      </c>
      <c r="D97" s="25">
        <v>174</v>
      </c>
      <c r="E97" s="25">
        <v>55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>
        <v>1</v>
      </c>
      <c r="S97" s="36"/>
    </row>
    <row r="98" spans="1:19" s="26" customFormat="1" ht="15.75" customHeight="1">
      <c r="A98" s="39"/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>
        <v>2</v>
      </c>
      <c r="S98" s="36"/>
    </row>
    <row r="99" spans="1:19" s="26" customFormat="1" ht="15.75" customHeight="1">
      <c r="A99" s="39"/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>
        <v>3</v>
      </c>
      <c r="S99" s="36"/>
    </row>
    <row r="100" spans="1:19" s="26" customFormat="1" ht="15.75" customHeight="1">
      <c r="A100" s="39"/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>
        <v>4</v>
      </c>
      <c r="S100" s="36"/>
    </row>
    <row r="101" spans="1:19" s="44" customFormat="1" ht="15.75" customHeight="1">
      <c r="A101" s="23"/>
      <c r="B101" s="2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3"/>
    </row>
    <row r="102" spans="1:19" s="26" customFormat="1" ht="15.75" customHeight="1">
      <c r="A102" s="39" t="s">
        <v>81</v>
      </c>
      <c r="B102" s="24">
        <v>87300</v>
      </c>
      <c r="C102" s="25">
        <v>2</v>
      </c>
      <c r="D102" s="25">
        <v>140</v>
      </c>
      <c r="E102" s="25">
        <v>2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>
        <v>1</v>
      </c>
      <c r="S102" s="36"/>
    </row>
    <row r="103" spans="1:19" s="26" customFormat="1" ht="15.75" customHeight="1">
      <c r="A103" s="23" t="s">
        <v>48</v>
      </c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>
        <v>2</v>
      </c>
      <c r="S103" s="23"/>
    </row>
    <row r="104" spans="1:19" s="26" customFormat="1" ht="15.75" customHeight="1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3"/>
    </row>
    <row r="105" spans="1:19" s="26" customFormat="1" ht="15.75" customHeight="1">
      <c r="A105" s="39" t="s">
        <v>82</v>
      </c>
      <c r="B105" s="24">
        <v>67400</v>
      </c>
      <c r="C105" s="25">
        <v>1</v>
      </c>
      <c r="D105" s="25">
        <v>50</v>
      </c>
      <c r="E105" s="25">
        <v>2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>
        <v>1</v>
      </c>
      <c r="S105" s="36"/>
    </row>
    <row r="106" spans="1:19" s="26" customFormat="1" ht="15.75" customHeight="1">
      <c r="A106" s="23"/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3"/>
    </row>
    <row r="107" spans="1:19" s="26" customFormat="1" ht="15.75" customHeight="1">
      <c r="A107" s="39" t="s">
        <v>31</v>
      </c>
      <c r="B107" s="24">
        <v>325000</v>
      </c>
      <c r="C107" s="25">
        <v>4</v>
      </c>
      <c r="D107" s="25">
        <v>240</v>
      </c>
      <c r="E107" s="25">
        <v>16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>
        <v>1</v>
      </c>
      <c r="S107" s="36"/>
    </row>
    <row r="108" spans="1:19" s="26" customFormat="1" ht="15.75" customHeight="1">
      <c r="A108" s="23"/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>
        <v>2</v>
      </c>
      <c r="S108" s="23"/>
    </row>
    <row r="109" spans="1:19" s="26" customFormat="1" ht="15.75" customHeight="1">
      <c r="A109" s="23"/>
      <c r="B109" s="2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>
        <v>3</v>
      </c>
      <c r="S109" s="23"/>
    </row>
    <row r="110" spans="1:19" s="26" customFormat="1" ht="15.75" customHeight="1">
      <c r="A110" s="23"/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>
        <v>4</v>
      </c>
      <c r="S110" s="23"/>
    </row>
    <row r="111" spans="1:19" s="26" customFormat="1" ht="15.75" customHeight="1">
      <c r="A111" s="23"/>
      <c r="B111" s="2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3"/>
    </row>
    <row r="112" spans="1:19" s="26" customFormat="1" ht="15.75" customHeight="1">
      <c r="A112" s="70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0"/>
    </row>
    <row r="113" spans="1:19" s="26" customFormat="1" ht="15.75" customHeight="1">
      <c r="A113" s="44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44"/>
    </row>
    <row r="114" spans="1:19" s="26" customFormat="1" ht="15.75" customHeight="1">
      <c r="A114" s="44"/>
      <c r="B114" s="73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44"/>
    </row>
    <row r="115" spans="1:19" s="26" customFormat="1" ht="15.75" customHeight="1">
      <c r="A115" s="44"/>
      <c r="B115" s="73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44"/>
    </row>
    <row r="116" spans="1:19" s="26" customFormat="1" ht="15.75" customHeight="1">
      <c r="A116" s="44"/>
      <c r="B116" s="73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44"/>
    </row>
    <row r="117" spans="1:19" s="26" customFormat="1" ht="15.75" customHeight="1">
      <c r="A117" s="44"/>
      <c r="B117" s="73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44"/>
    </row>
    <row r="118" spans="1:19" s="26" customFormat="1" ht="15.75" customHeight="1">
      <c r="A118" s="44"/>
      <c r="B118" s="73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44"/>
    </row>
    <row r="119" spans="1:19" s="26" customFormat="1" ht="15.75" customHeight="1">
      <c r="A119" s="44"/>
      <c r="B119" s="73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44"/>
    </row>
    <row r="120" spans="1:19" s="26" customFormat="1" ht="15.75" customHeight="1">
      <c r="A120" s="44"/>
      <c r="B120" s="73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44"/>
    </row>
    <row r="121" spans="1:19" s="26" customFormat="1" ht="15.75" customHeight="1">
      <c r="A121" s="44"/>
      <c r="B121" s="73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44"/>
    </row>
    <row r="122" spans="1:19" s="26" customFormat="1" ht="15.75" customHeight="1">
      <c r="A122" s="44"/>
      <c r="B122" s="73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44"/>
    </row>
    <row r="123" spans="1:19" s="26" customFormat="1" ht="15.75" customHeight="1">
      <c r="A123" s="65" t="s">
        <v>17</v>
      </c>
      <c r="B123" s="66">
        <f>B124+B127+B130+B133+B137+B140+B151+B153+B155+B157+B163+B166+B168+B170+B173+B178+B181+B184+B187+B191+B194</f>
        <v>2247700</v>
      </c>
      <c r="C123" s="66">
        <f>C124+C127+C130+C133+C137+C140+C151+C153+C155+C157+C163+C166+C168+C170+C173+C178+C181+C184+C187+C191+C194</f>
        <v>43</v>
      </c>
      <c r="D123" s="66">
        <f>D124+D127+D130+D133+D137+D140+D151+D153+D155+D157+D163+D166+D168+D170+D173+D178+D181+D184+D187+D191+D194</f>
        <v>1870</v>
      </c>
      <c r="E123" s="66">
        <f>E124+E127+E130+E133+E137+E140+E151+E153+E155+E157+E163+E166+E168+E170+E173+E178+E181+E184+E187+E191+E194</f>
        <v>81</v>
      </c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7"/>
    </row>
    <row r="124" spans="1:20" s="26" customFormat="1" ht="15.75" customHeight="1">
      <c r="A124" s="39" t="s">
        <v>83</v>
      </c>
      <c r="B124" s="24">
        <v>110500</v>
      </c>
      <c r="C124" s="25">
        <v>2</v>
      </c>
      <c r="D124" s="25">
        <v>80</v>
      </c>
      <c r="E124" s="25">
        <v>2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>
        <v>1</v>
      </c>
      <c r="S124" s="36"/>
      <c r="T124" s="37"/>
    </row>
    <row r="125" spans="1:20" s="26" customFormat="1" ht="15.75" customHeight="1">
      <c r="A125" s="39"/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>
        <v>2</v>
      </c>
      <c r="S125" s="36"/>
      <c r="T125" s="37"/>
    </row>
    <row r="126" spans="1:19" ht="15.75" customHeight="1">
      <c r="A126" s="11"/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1"/>
    </row>
    <row r="127" spans="1:19" ht="15.75" customHeight="1">
      <c r="A127" s="22" t="s">
        <v>84</v>
      </c>
      <c r="B127" s="19">
        <v>65000</v>
      </c>
      <c r="C127" s="16">
        <v>1</v>
      </c>
      <c r="D127" s="16">
        <v>30</v>
      </c>
      <c r="E127" s="16">
        <v>2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>
        <v>1</v>
      </c>
      <c r="S127" s="36"/>
    </row>
    <row r="128" spans="1:19" ht="15.75" customHeight="1">
      <c r="A128" s="11" t="s">
        <v>18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1"/>
    </row>
    <row r="129" spans="1:19" ht="15.75" customHeight="1">
      <c r="A129" s="11"/>
      <c r="B129" s="19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1"/>
    </row>
    <row r="130" spans="1:19" ht="15.75" customHeight="1">
      <c r="A130" s="22" t="s">
        <v>85</v>
      </c>
      <c r="B130" s="19">
        <v>76800</v>
      </c>
      <c r="C130" s="16">
        <v>2</v>
      </c>
      <c r="D130" s="16">
        <v>50</v>
      </c>
      <c r="E130" s="16">
        <v>2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>
        <v>1</v>
      </c>
      <c r="S130" s="20"/>
    </row>
    <row r="131" spans="1:19" ht="15.75" customHeight="1">
      <c r="A131" s="22"/>
      <c r="B131" s="19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>
        <v>2</v>
      </c>
      <c r="S131" s="20"/>
    </row>
    <row r="132" spans="1:19" ht="15.75" customHeight="1">
      <c r="A132" s="11"/>
      <c r="B132" s="19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1"/>
    </row>
    <row r="133" spans="1:19" ht="15.75" customHeight="1">
      <c r="A133" s="22" t="s">
        <v>20</v>
      </c>
      <c r="B133" s="19">
        <v>130000</v>
      </c>
      <c r="C133" s="16">
        <v>3</v>
      </c>
      <c r="D133" s="16">
        <v>300</v>
      </c>
      <c r="E133" s="16">
        <v>6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>
        <v>1</v>
      </c>
      <c r="S133" s="36"/>
    </row>
    <row r="134" spans="1:19" ht="15.75" customHeight="1">
      <c r="A134" s="22"/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>
        <v>2</v>
      </c>
      <c r="S134" s="36"/>
    </row>
    <row r="135" spans="1:19" ht="15.75" customHeight="1">
      <c r="A135" s="22"/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>
        <v>3</v>
      </c>
      <c r="S135" s="36"/>
    </row>
    <row r="136" spans="1:19" ht="15.75" customHeight="1">
      <c r="A136" s="11"/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1"/>
    </row>
    <row r="137" spans="1:19" s="26" customFormat="1" ht="15.75" customHeight="1">
      <c r="A137" s="23" t="s">
        <v>86</v>
      </c>
      <c r="B137" s="24">
        <v>51550</v>
      </c>
      <c r="C137" s="25">
        <v>1</v>
      </c>
      <c r="D137" s="25">
        <v>30</v>
      </c>
      <c r="E137" s="25">
        <v>3</v>
      </c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>
        <v>1</v>
      </c>
      <c r="S137" s="36"/>
    </row>
    <row r="138" spans="1:19" s="26" customFormat="1" ht="15.75" customHeight="1">
      <c r="A138" s="23" t="s">
        <v>21</v>
      </c>
      <c r="B138" s="2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3"/>
    </row>
    <row r="139" spans="1:19" s="26" customFormat="1" ht="15.75" customHeight="1">
      <c r="A139" s="23"/>
      <c r="B139" s="2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3"/>
    </row>
    <row r="140" spans="1:19" ht="15.75" customHeight="1">
      <c r="A140" s="22" t="s">
        <v>22</v>
      </c>
      <c r="B140" s="19">
        <v>110500</v>
      </c>
      <c r="C140" s="16">
        <v>10</v>
      </c>
      <c r="D140" s="16">
        <v>260</v>
      </c>
      <c r="E140" s="16">
        <v>10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>
        <v>1</v>
      </c>
      <c r="S140" s="20"/>
    </row>
    <row r="141" spans="1:19" ht="15.75" customHeight="1">
      <c r="A141" s="11"/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>
        <v>2</v>
      </c>
      <c r="S141" s="11"/>
    </row>
    <row r="142" spans="1:19" ht="15.75" customHeight="1">
      <c r="A142" s="11"/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>
        <v>3</v>
      </c>
      <c r="S142" s="11"/>
    </row>
    <row r="143" spans="1:19" ht="15.75" customHeight="1">
      <c r="A143" s="11"/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>
        <v>4</v>
      </c>
      <c r="S143" s="11"/>
    </row>
    <row r="144" spans="1:19" ht="15.75" customHeight="1">
      <c r="A144" s="11"/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>
        <v>5</v>
      </c>
      <c r="S144" s="11"/>
    </row>
    <row r="145" spans="1:19" ht="15.75" customHeight="1">
      <c r="A145" s="11"/>
      <c r="B145" s="19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>
        <v>6</v>
      </c>
      <c r="S145" s="11"/>
    </row>
    <row r="146" spans="1:19" ht="15.75" customHeight="1">
      <c r="A146" s="11"/>
      <c r="B146" s="19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>
        <v>7</v>
      </c>
      <c r="S146" s="11"/>
    </row>
    <row r="147" spans="1:19" ht="15.75" customHeight="1">
      <c r="A147" s="11"/>
      <c r="B147" s="19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>
        <v>8</v>
      </c>
      <c r="S147" s="11"/>
    </row>
    <row r="148" spans="1:19" ht="15.75" customHeight="1">
      <c r="A148" s="11"/>
      <c r="B148" s="19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>
        <v>9</v>
      </c>
      <c r="S148" s="11"/>
    </row>
    <row r="149" spans="1:19" ht="15.75" customHeight="1">
      <c r="A149" s="11"/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>
        <v>10</v>
      </c>
      <c r="S149" s="11"/>
    </row>
    <row r="150" spans="1:19" ht="15.75" customHeight="1">
      <c r="A150" s="11"/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1"/>
    </row>
    <row r="151" spans="1:19" s="26" customFormat="1" ht="15.75" customHeight="1">
      <c r="A151" s="23" t="s">
        <v>46</v>
      </c>
      <c r="B151" s="24">
        <v>110500</v>
      </c>
      <c r="C151" s="25">
        <v>1</v>
      </c>
      <c r="D151" s="25">
        <v>100</v>
      </c>
      <c r="E151" s="25">
        <v>5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>
        <v>1</v>
      </c>
      <c r="S151" s="20"/>
    </row>
    <row r="152" spans="1:19" s="26" customFormat="1" ht="15.75" customHeight="1">
      <c r="A152" s="23"/>
      <c r="B152" s="2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3"/>
    </row>
    <row r="153" spans="1:19" ht="15.75" customHeight="1">
      <c r="A153" s="22" t="s">
        <v>87</v>
      </c>
      <c r="B153" s="19">
        <v>51525</v>
      </c>
      <c r="C153" s="16">
        <v>1</v>
      </c>
      <c r="D153" s="16">
        <v>25</v>
      </c>
      <c r="E153" s="16">
        <v>3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>
        <v>1</v>
      </c>
      <c r="S153" s="20"/>
    </row>
    <row r="154" spans="1:19" ht="15.75" customHeight="1">
      <c r="A154" s="11"/>
      <c r="B154" s="19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1"/>
    </row>
    <row r="155" spans="1:19" ht="15.75" customHeight="1">
      <c r="A155" s="22" t="s">
        <v>88</v>
      </c>
      <c r="B155" s="19">
        <v>51560</v>
      </c>
      <c r="C155" s="16">
        <v>1</v>
      </c>
      <c r="D155" s="16">
        <v>40</v>
      </c>
      <c r="E155" s="16">
        <v>2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>
        <v>1</v>
      </c>
      <c r="S155" s="20"/>
    </row>
    <row r="156" spans="1:19" ht="15.75" customHeight="1">
      <c r="A156" s="11"/>
      <c r="B156" s="19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1"/>
    </row>
    <row r="157" spans="1:19" ht="15.75" customHeight="1">
      <c r="A157" s="11" t="s">
        <v>89</v>
      </c>
      <c r="B157" s="19">
        <v>248665</v>
      </c>
      <c r="C157" s="16">
        <v>5</v>
      </c>
      <c r="D157" s="16">
        <v>200</v>
      </c>
      <c r="E157" s="16">
        <v>10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>
        <v>1</v>
      </c>
      <c r="S157" s="20"/>
    </row>
    <row r="158" spans="1:19" ht="15.75" customHeight="1">
      <c r="A158" s="11" t="s">
        <v>10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>
        <v>2</v>
      </c>
      <c r="S158" s="11"/>
    </row>
    <row r="159" spans="1:19" ht="15.75" customHeight="1">
      <c r="A159" s="11"/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>
        <v>3</v>
      </c>
      <c r="S159" s="11"/>
    </row>
    <row r="160" spans="1:19" ht="15.75" customHeight="1">
      <c r="A160" s="11"/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>
        <v>4</v>
      </c>
      <c r="S160" s="11"/>
    </row>
    <row r="161" spans="1:19" ht="15.75" customHeight="1">
      <c r="A161" s="11"/>
      <c r="B161" s="19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>
        <v>5</v>
      </c>
      <c r="S161" s="11"/>
    </row>
    <row r="162" spans="1:19" ht="15.75" customHeight="1">
      <c r="A162" s="11"/>
      <c r="B162" s="19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1"/>
    </row>
    <row r="163" spans="1:19" ht="15.75" customHeight="1">
      <c r="A163" s="22" t="s">
        <v>90</v>
      </c>
      <c r="B163" s="19">
        <v>100000</v>
      </c>
      <c r="C163" s="16">
        <v>1</v>
      </c>
      <c r="D163" s="16">
        <v>200</v>
      </c>
      <c r="E163" s="16">
        <v>5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>
        <v>1</v>
      </c>
      <c r="S163" s="20"/>
    </row>
    <row r="164" spans="1:19" ht="15.75" customHeight="1">
      <c r="A164" s="11" t="s">
        <v>23</v>
      </c>
      <c r="B164" s="19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1"/>
    </row>
    <row r="165" spans="1:19" ht="15.75" customHeight="1">
      <c r="A165" s="11"/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1"/>
    </row>
    <row r="166" spans="1:19" ht="16.5" customHeight="1">
      <c r="A166" s="11" t="s">
        <v>91</v>
      </c>
      <c r="B166" s="19">
        <v>88400</v>
      </c>
      <c r="C166" s="16">
        <v>1</v>
      </c>
      <c r="D166" s="16">
        <v>100</v>
      </c>
      <c r="E166" s="16">
        <v>3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>
        <v>1</v>
      </c>
      <c r="S166" s="20"/>
    </row>
    <row r="167" spans="1:19" ht="16.5" customHeight="1">
      <c r="A167" s="11"/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1"/>
    </row>
    <row r="168" spans="1:19" ht="16.5" customHeight="1">
      <c r="A168" s="22" t="s">
        <v>92</v>
      </c>
      <c r="B168" s="19">
        <v>79000</v>
      </c>
      <c r="C168" s="16">
        <v>1</v>
      </c>
      <c r="D168" s="16">
        <v>25</v>
      </c>
      <c r="E168" s="16">
        <v>2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>
        <v>1</v>
      </c>
      <c r="S168" s="20"/>
    </row>
    <row r="169" spans="1:19" ht="16.5" customHeight="1">
      <c r="A169" s="11"/>
      <c r="B169" s="19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1"/>
    </row>
    <row r="170" spans="1:19" ht="16.5" customHeight="1">
      <c r="A170" s="22" t="s">
        <v>24</v>
      </c>
      <c r="B170" s="19">
        <v>154700</v>
      </c>
      <c r="C170" s="16">
        <v>2</v>
      </c>
      <c r="D170" s="16">
        <v>110</v>
      </c>
      <c r="E170" s="16">
        <v>2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>
        <v>1</v>
      </c>
      <c r="S170" s="20"/>
    </row>
    <row r="171" spans="1:19" ht="15.75" customHeight="1">
      <c r="A171" s="11"/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>
        <v>2</v>
      </c>
      <c r="S171" s="11"/>
    </row>
    <row r="172" spans="1:19" ht="15.75" customHeight="1">
      <c r="A172" s="11"/>
      <c r="B172" s="19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1"/>
    </row>
    <row r="173" spans="1:19" s="26" customFormat="1" ht="15.75" customHeight="1">
      <c r="A173" s="39" t="s">
        <v>93</v>
      </c>
      <c r="B173" s="24">
        <v>65000</v>
      </c>
      <c r="C173" s="25">
        <v>1</v>
      </c>
      <c r="D173" s="25">
        <v>50</v>
      </c>
      <c r="E173" s="25">
        <v>2</v>
      </c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>
        <v>1</v>
      </c>
      <c r="S173" s="36"/>
    </row>
    <row r="174" spans="1:19" s="26" customFormat="1" ht="15.75" customHeight="1">
      <c r="A174" s="23" t="s">
        <v>94</v>
      </c>
      <c r="B174" s="2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3"/>
    </row>
    <row r="175" spans="1:19" s="26" customFormat="1" ht="15.75" customHeight="1">
      <c r="A175" s="23"/>
      <c r="B175" s="2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3"/>
    </row>
    <row r="176" spans="1:19" s="26" customFormat="1" ht="15.75" customHeight="1">
      <c r="A176" s="23"/>
      <c r="B176" s="2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3"/>
    </row>
    <row r="177" spans="1:19" s="26" customFormat="1" ht="15.75" customHeight="1">
      <c r="A177" s="23"/>
      <c r="B177" s="2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3"/>
    </row>
    <row r="178" spans="1:19" ht="15.75" customHeight="1">
      <c r="A178" s="22" t="s">
        <v>95</v>
      </c>
      <c r="B178" s="19">
        <v>176800</v>
      </c>
      <c r="C178" s="16">
        <v>2</v>
      </c>
      <c r="D178" s="16">
        <v>50</v>
      </c>
      <c r="E178" s="16">
        <v>6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>
        <v>1</v>
      </c>
      <c r="S178" s="20"/>
    </row>
    <row r="179" spans="1:19" ht="15.75" customHeight="1">
      <c r="A179" s="22"/>
      <c r="B179" s="19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>
        <v>2</v>
      </c>
      <c r="S179" s="20"/>
    </row>
    <row r="180" spans="1:19" ht="15.75" customHeight="1">
      <c r="A180" s="11"/>
      <c r="B180" s="19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1"/>
    </row>
    <row r="181" spans="1:19" ht="15.75" customHeight="1">
      <c r="A181" s="22" t="s">
        <v>96</v>
      </c>
      <c r="B181" s="19">
        <v>154700</v>
      </c>
      <c r="C181" s="16">
        <v>2</v>
      </c>
      <c r="D181" s="16">
        <v>60</v>
      </c>
      <c r="E181" s="16">
        <v>6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>
        <v>1</v>
      </c>
      <c r="S181" s="20"/>
    </row>
    <row r="182" spans="1:19" ht="15.75" customHeight="1">
      <c r="A182" s="11" t="s">
        <v>25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>
        <v>2</v>
      </c>
      <c r="S182" s="11"/>
    </row>
    <row r="183" spans="1:19" ht="15.75" customHeight="1">
      <c r="A183" s="11"/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1"/>
    </row>
    <row r="184" spans="1:19" ht="15.75" customHeight="1">
      <c r="A184" s="22" t="s">
        <v>97</v>
      </c>
      <c r="B184" s="19">
        <v>91000</v>
      </c>
      <c r="C184" s="16">
        <v>1</v>
      </c>
      <c r="D184" s="16">
        <v>50</v>
      </c>
      <c r="E184" s="16">
        <v>2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>
        <v>1</v>
      </c>
      <c r="S184" s="20"/>
    </row>
    <row r="185" spans="1:19" ht="15.75" customHeight="1">
      <c r="A185" s="11" t="s">
        <v>98</v>
      </c>
      <c r="B185" s="19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>
        <v>2</v>
      </c>
      <c r="S185" s="11"/>
    </row>
    <row r="186" spans="1:19" ht="15.75" customHeight="1">
      <c r="A186" s="11"/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1"/>
    </row>
    <row r="187" spans="1:19" ht="15.75" customHeight="1">
      <c r="A187" s="22" t="s">
        <v>99</v>
      </c>
      <c r="B187" s="19">
        <v>110500</v>
      </c>
      <c r="C187" s="16">
        <v>3</v>
      </c>
      <c r="D187" s="16">
        <v>60</v>
      </c>
      <c r="E187" s="16">
        <v>3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>
        <v>1</v>
      </c>
      <c r="S187" s="20"/>
    </row>
    <row r="188" spans="1:19" ht="15.75" customHeight="1">
      <c r="A188" s="11" t="s">
        <v>26</v>
      </c>
      <c r="B188" s="19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>
        <v>2</v>
      </c>
      <c r="S188" s="11"/>
    </row>
    <row r="189" spans="1:19" ht="15.75" customHeight="1">
      <c r="A189" s="11"/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>
        <v>3</v>
      </c>
      <c r="S189" s="11"/>
    </row>
    <row r="190" spans="1:19" ht="15.75" customHeight="1">
      <c r="A190" s="11"/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1"/>
    </row>
    <row r="191" spans="1:19" ht="15.75" customHeight="1">
      <c r="A191" s="22" t="s">
        <v>100</v>
      </c>
      <c r="B191" s="19">
        <v>88400</v>
      </c>
      <c r="C191" s="16">
        <v>1</v>
      </c>
      <c r="D191" s="16">
        <v>20</v>
      </c>
      <c r="E191" s="16">
        <v>2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>
        <v>1</v>
      </c>
      <c r="S191" s="20"/>
    </row>
    <row r="192" spans="1:19" ht="15.75" customHeight="1">
      <c r="A192" s="11" t="s">
        <v>27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1"/>
    </row>
    <row r="193" spans="1:19" ht="15.75" customHeight="1">
      <c r="A193" s="11"/>
      <c r="B193" s="19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1"/>
    </row>
    <row r="194" spans="1:19" ht="15.75" customHeight="1">
      <c r="A194" s="22" t="s">
        <v>101</v>
      </c>
      <c r="B194" s="19">
        <v>132600</v>
      </c>
      <c r="C194" s="16">
        <v>1</v>
      </c>
      <c r="D194" s="16">
        <v>30</v>
      </c>
      <c r="E194" s="16">
        <v>3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>
        <v>1</v>
      </c>
      <c r="S194" s="20"/>
    </row>
    <row r="195" spans="1:19" ht="15.75" customHeight="1">
      <c r="A195" s="11" t="s">
        <v>28</v>
      </c>
      <c r="B195" s="19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1"/>
    </row>
    <row r="196" spans="1:19" ht="15.75" customHeight="1">
      <c r="A196" s="30"/>
      <c r="B196" s="31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0"/>
    </row>
    <row r="197" spans="2:18" s="6" customFormat="1" ht="15.75" customHeight="1">
      <c r="B197" s="68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2:18" s="6" customFormat="1" ht="15.75" customHeight="1">
      <c r="B198" s="68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2:18" s="6" customFormat="1" ht="15.75" customHeight="1">
      <c r="B199" s="68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2:18" s="6" customFormat="1" ht="15.75" customHeight="1">
      <c r="B200" s="68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2:18" s="6" customFormat="1" ht="15.75" customHeight="1">
      <c r="B201" s="68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2:18" s="6" customFormat="1" ht="15.75" customHeight="1">
      <c r="B202" s="68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2:18" s="6" customFormat="1" ht="15.75" customHeight="1">
      <c r="B203" s="68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2:18" s="6" customFormat="1" ht="15.75" customHeight="1">
      <c r="B204" s="68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2:18" s="6" customFormat="1" ht="15.75" customHeight="1">
      <c r="B205" s="68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9" ht="15.75" customHeight="1">
      <c r="A206" s="65" t="s">
        <v>12</v>
      </c>
      <c r="B206" s="66">
        <f>B207+B210+B213+B216+B220+B223+B227+B230+B234</f>
        <v>1142700</v>
      </c>
      <c r="C206" s="66">
        <f>C207+C210+C213+C216+C220+C223+C227+C230+C234</f>
        <v>11</v>
      </c>
      <c r="D206" s="66">
        <f>D207+D210+D213+D216+D220+D223+D227+D230+D234</f>
        <v>315</v>
      </c>
      <c r="E206" s="66">
        <f>E207+E210+E213+E216+E220+E223+E227+E230+E234</f>
        <v>19</v>
      </c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7"/>
    </row>
    <row r="207" spans="1:19" s="26" customFormat="1" ht="15.75" customHeight="1">
      <c r="A207" s="39" t="s">
        <v>102</v>
      </c>
      <c r="B207" s="24">
        <v>109600</v>
      </c>
      <c r="C207" s="25">
        <v>1</v>
      </c>
      <c r="D207" s="25">
        <v>35</v>
      </c>
      <c r="E207" s="25">
        <v>3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>
        <v>1</v>
      </c>
      <c r="S207" s="36"/>
    </row>
    <row r="208" spans="1:19" s="26" customFormat="1" ht="15.75" customHeight="1">
      <c r="A208" s="23" t="s">
        <v>32</v>
      </c>
      <c r="B208" s="2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3"/>
    </row>
    <row r="209" spans="1:19" s="26" customFormat="1" ht="15.75" customHeight="1">
      <c r="A209" s="23"/>
      <c r="B209" s="2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3"/>
    </row>
    <row r="210" spans="1:19" s="26" customFormat="1" ht="15.75" customHeight="1">
      <c r="A210" s="39" t="s">
        <v>103</v>
      </c>
      <c r="B210" s="24">
        <v>64000</v>
      </c>
      <c r="C210" s="25">
        <v>1</v>
      </c>
      <c r="D210" s="25">
        <v>30</v>
      </c>
      <c r="E210" s="25">
        <v>2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>
        <v>1</v>
      </c>
      <c r="S210" s="45"/>
    </row>
    <row r="211" spans="1:19" s="26" customFormat="1" ht="15.75" customHeight="1">
      <c r="A211" s="23" t="s">
        <v>104</v>
      </c>
      <c r="B211" s="2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3"/>
    </row>
    <row r="212" spans="1:19" s="26" customFormat="1" ht="15.75" customHeight="1">
      <c r="A212" s="23"/>
      <c r="B212" s="2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3"/>
    </row>
    <row r="213" spans="1:19" s="26" customFormat="1" ht="15.75" customHeight="1">
      <c r="A213" s="39" t="s">
        <v>105</v>
      </c>
      <c r="B213" s="24">
        <v>109600</v>
      </c>
      <c r="C213" s="25">
        <v>2</v>
      </c>
      <c r="D213" s="25">
        <v>30</v>
      </c>
      <c r="E213" s="25">
        <v>2</v>
      </c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>
        <v>1</v>
      </c>
      <c r="S213" s="36"/>
    </row>
    <row r="214" spans="1:19" s="26" customFormat="1" ht="15.75" customHeight="1">
      <c r="A214" s="39"/>
      <c r="B214" s="24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>
        <v>2</v>
      </c>
      <c r="S214" s="36"/>
    </row>
    <row r="215" spans="1:19" s="26" customFormat="1" ht="15.75" customHeight="1">
      <c r="A215" s="23"/>
      <c r="B215" s="2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3"/>
    </row>
    <row r="216" spans="1:19" ht="15.75" customHeight="1">
      <c r="A216" s="22" t="s">
        <v>106</v>
      </c>
      <c r="B216" s="19">
        <v>131540</v>
      </c>
      <c r="C216" s="16">
        <v>1</v>
      </c>
      <c r="D216" s="16">
        <v>35</v>
      </c>
      <c r="E216" s="16">
        <v>2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>
        <v>1</v>
      </c>
      <c r="S216" s="20"/>
    </row>
    <row r="217" spans="1:19" ht="15.75" customHeight="1">
      <c r="A217" s="11" t="s">
        <v>107</v>
      </c>
      <c r="B217" s="19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1"/>
    </row>
    <row r="218" spans="1:19" ht="15.75" customHeight="1">
      <c r="A218" s="11"/>
      <c r="B218" s="19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1"/>
    </row>
    <row r="219" spans="1:19" ht="12.75" customHeight="1">
      <c r="A219" s="11"/>
      <c r="B219" s="19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1"/>
    </row>
    <row r="220" spans="1:19" ht="15.75" customHeight="1">
      <c r="A220" s="22" t="s">
        <v>108</v>
      </c>
      <c r="B220" s="19">
        <v>131500</v>
      </c>
      <c r="C220" s="16">
        <v>1</v>
      </c>
      <c r="D220" s="16">
        <v>50</v>
      </c>
      <c r="E220" s="16">
        <v>2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>
        <v>1</v>
      </c>
      <c r="S220" s="20"/>
    </row>
    <row r="221" spans="1:19" ht="15.75" customHeight="1">
      <c r="A221" s="11" t="s">
        <v>33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1"/>
    </row>
    <row r="222" spans="1:19" ht="15.75" customHeight="1">
      <c r="A222" s="11"/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1"/>
    </row>
    <row r="223" spans="1:19" ht="15.75" customHeight="1">
      <c r="A223" s="22" t="s">
        <v>109</v>
      </c>
      <c r="B223" s="19">
        <v>131530</v>
      </c>
      <c r="C223" s="16">
        <v>2</v>
      </c>
      <c r="D223" s="16">
        <v>30</v>
      </c>
      <c r="E223" s="16">
        <v>2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>
        <v>1</v>
      </c>
      <c r="S223" s="20"/>
    </row>
    <row r="224" spans="1:19" ht="15.75" customHeight="1">
      <c r="A224" s="11" t="s">
        <v>110</v>
      </c>
      <c r="B224" s="19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>
        <v>2</v>
      </c>
      <c r="S224" s="11"/>
    </row>
    <row r="225" spans="1:19" ht="15.75" customHeight="1">
      <c r="A225" s="11"/>
      <c r="B225" s="19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1"/>
    </row>
    <row r="226" spans="1:19" ht="15.75" customHeight="1">
      <c r="A226" s="11"/>
      <c r="B226" s="19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1"/>
    </row>
    <row r="227" spans="1:19" ht="15.75" customHeight="1">
      <c r="A227" s="22" t="s">
        <v>111</v>
      </c>
      <c r="B227" s="19">
        <v>109600</v>
      </c>
      <c r="C227" s="16">
        <v>1</v>
      </c>
      <c r="D227" s="16">
        <v>30</v>
      </c>
      <c r="E227" s="16">
        <v>2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>
        <v>1</v>
      </c>
      <c r="S227" s="20"/>
    </row>
    <row r="228" spans="1:19" ht="15.75" customHeight="1">
      <c r="A228" s="11" t="s">
        <v>47</v>
      </c>
      <c r="B228" s="19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1"/>
    </row>
    <row r="229" spans="1:19" s="6" customFormat="1" ht="15.75" customHeight="1">
      <c r="A229" s="11"/>
      <c r="B229" s="19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1"/>
    </row>
    <row r="230" spans="1:19" s="44" customFormat="1" ht="15.75" customHeight="1">
      <c r="A230" s="39" t="s">
        <v>112</v>
      </c>
      <c r="B230" s="24">
        <v>109600</v>
      </c>
      <c r="C230" s="25">
        <v>1</v>
      </c>
      <c r="D230" s="25">
        <v>35</v>
      </c>
      <c r="E230" s="25">
        <v>1</v>
      </c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>
        <v>1</v>
      </c>
      <c r="S230" s="36"/>
    </row>
    <row r="231" spans="1:19" s="26" customFormat="1" ht="15.75" customHeight="1">
      <c r="A231" s="23" t="s">
        <v>113</v>
      </c>
      <c r="B231" s="24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3"/>
    </row>
    <row r="232" spans="1:19" s="26" customFormat="1" ht="15.75" customHeight="1">
      <c r="A232" s="23"/>
      <c r="B232" s="2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3"/>
    </row>
    <row r="233" spans="1:19" s="26" customFormat="1" ht="15.75" customHeight="1">
      <c r="A233" s="23"/>
      <c r="B233" s="2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3"/>
    </row>
    <row r="234" spans="1:19" ht="15.75" customHeight="1">
      <c r="A234" s="22" t="s">
        <v>114</v>
      </c>
      <c r="B234" s="19">
        <v>245730</v>
      </c>
      <c r="C234" s="16">
        <v>1</v>
      </c>
      <c r="D234" s="16">
        <v>40</v>
      </c>
      <c r="E234" s="16">
        <v>3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>
        <v>1</v>
      </c>
      <c r="S234" s="20"/>
    </row>
    <row r="235" spans="1:19" ht="15.75" customHeight="1">
      <c r="A235" s="11" t="s">
        <v>115</v>
      </c>
      <c r="B235" s="19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1"/>
    </row>
    <row r="236" spans="1:19" ht="15.75" customHeight="1">
      <c r="A236" s="11" t="s">
        <v>116</v>
      </c>
      <c r="B236" s="19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1"/>
    </row>
    <row r="237" spans="1:19" ht="15.75" customHeight="1">
      <c r="A237" s="30"/>
      <c r="B237" s="31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0"/>
    </row>
    <row r="238" spans="1:19" ht="15.75" customHeight="1">
      <c r="A238" s="75"/>
      <c r="B238" s="76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5"/>
    </row>
    <row r="239" spans="1:19" ht="15.75" customHeight="1">
      <c r="A239" s="6"/>
      <c r="B239" s="68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</row>
    <row r="240" spans="1:19" ht="15.75" customHeight="1">
      <c r="A240" s="6"/>
      <c r="B240" s="68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</row>
    <row r="241" spans="1:19" ht="15.75" customHeight="1">
      <c r="A241" s="6"/>
      <c r="B241" s="68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</row>
    <row r="242" spans="1:19" ht="15.75" customHeight="1">
      <c r="A242" s="6"/>
      <c r="B242" s="68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</row>
    <row r="243" spans="1:19" ht="15.75" customHeight="1">
      <c r="A243" s="6"/>
      <c r="B243" s="68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</row>
    <row r="244" spans="1:19" ht="15.75" customHeight="1">
      <c r="A244" s="6"/>
      <c r="B244" s="68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</row>
    <row r="245" spans="1:19" ht="15.75" customHeight="1">
      <c r="A245" s="6"/>
      <c r="B245" s="68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</row>
    <row r="246" spans="1:19" ht="15.75" customHeight="1">
      <c r="A246" s="6"/>
      <c r="B246" s="68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</row>
    <row r="247" spans="1:19" ht="15.75" customHeight="1">
      <c r="A247" s="6"/>
      <c r="B247" s="68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</row>
    <row r="248" spans="1:19" ht="15.75" customHeight="1">
      <c r="A248" s="6"/>
      <c r="B248" s="68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</row>
    <row r="249" spans="1:19" ht="15.75" customHeight="1">
      <c r="A249" s="6"/>
      <c r="B249" s="68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</row>
    <row r="250" spans="1:19" ht="15.75" customHeight="1">
      <c r="A250" s="6"/>
      <c r="B250" s="68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</row>
    <row r="251" spans="1:19" ht="15.75" customHeight="1">
      <c r="A251" s="6"/>
      <c r="B251" s="68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</row>
    <row r="252" spans="1:19" ht="15.75" customHeight="1">
      <c r="A252" s="6"/>
      <c r="B252" s="68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</row>
    <row r="253" spans="1:19" ht="15.75" customHeight="1">
      <c r="A253" s="6"/>
      <c r="B253" s="68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</row>
    <row r="254" spans="1:19" ht="15.75" customHeight="1">
      <c r="A254" s="6"/>
      <c r="B254" s="68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</row>
    <row r="255" spans="1:19" ht="15.75" customHeight="1">
      <c r="A255" s="6"/>
      <c r="B255" s="68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</row>
    <row r="256" spans="1:19" ht="15.75" customHeight="1">
      <c r="A256" s="6"/>
      <c r="B256" s="68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</row>
    <row r="257" spans="1:19" ht="15.75" customHeight="1">
      <c r="A257" s="6"/>
      <c r="B257" s="68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</row>
    <row r="258" spans="1:19" ht="15.75" customHeight="1">
      <c r="A258" s="6"/>
      <c r="B258" s="68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</row>
    <row r="259" spans="1:19" ht="15.75" customHeight="1">
      <c r="A259" s="6"/>
      <c r="B259" s="68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</row>
    <row r="260" spans="1:19" ht="15.75" customHeight="1">
      <c r="A260" s="6"/>
      <c r="B260" s="68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</row>
    <row r="261" spans="1:19" ht="15.75" customHeight="1">
      <c r="A261" s="6"/>
      <c r="B261" s="68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</row>
    <row r="262" spans="1:19" ht="17.25" customHeight="1">
      <c r="A262" s="78" t="s">
        <v>45</v>
      </c>
      <c r="B262" s="66">
        <f>B263+B265+B268+B275+B277+B284</f>
        <v>700700</v>
      </c>
      <c r="C262" s="66">
        <f>C263+C265+C268+C275+C277+C284</f>
        <v>17</v>
      </c>
      <c r="D262" s="66">
        <f>D263+D265+D268+D275+D277+D284</f>
        <v>1130</v>
      </c>
      <c r="E262" s="66">
        <f>E263+E265+E268+E275+E277+E284</f>
        <v>53</v>
      </c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7"/>
    </row>
    <row r="263" spans="1:19" s="26" customFormat="1" ht="15.75" customHeight="1">
      <c r="A263" s="39" t="s">
        <v>117</v>
      </c>
      <c r="B263" s="24">
        <v>176800</v>
      </c>
      <c r="C263" s="25">
        <v>1</v>
      </c>
      <c r="D263" s="25">
        <v>50</v>
      </c>
      <c r="E263" s="25">
        <v>2</v>
      </c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>
        <v>1</v>
      </c>
      <c r="S263" s="36"/>
    </row>
    <row r="264" spans="1:19" s="26" customFormat="1" ht="15.75" customHeight="1">
      <c r="A264" s="23"/>
      <c r="B264" s="2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3"/>
    </row>
    <row r="265" spans="1:19" s="26" customFormat="1" ht="15.75" customHeight="1">
      <c r="A265" s="39" t="s">
        <v>118</v>
      </c>
      <c r="B265" s="24">
        <v>66300</v>
      </c>
      <c r="C265" s="25">
        <v>2</v>
      </c>
      <c r="D265" s="25">
        <v>50</v>
      </c>
      <c r="E265" s="25">
        <v>30</v>
      </c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>
        <v>1</v>
      </c>
      <c r="S265" s="23"/>
    </row>
    <row r="266" spans="1:19" ht="15.75" customHeight="1">
      <c r="A266" s="11" t="s">
        <v>34</v>
      </c>
      <c r="B266" s="19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>
        <v>2</v>
      </c>
      <c r="S266" s="11"/>
    </row>
    <row r="267" spans="1:19" ht="15.75" customHeight="1">
      <c r="A267" s="11"/>
      <c r="B267" s="19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1"/>
    </row>
    <row r="268" spans="1:19" s="26" customFormat="1" ht="15.75" customHeight="1">
      <c r="A268" s="39" t="s">
        <v>119</v>
      </c>
      <c r="B268" s="24">
        <v>132600</v>
      </c>
      <c r="C268" s="25">
        <v>6</v>
      </c>
      <c r="D268" s="25">
        <v>600</v>
      </c>
      <c r="E268" s="25">
        <v>6</v>
      </c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>
        <v>1</v>
      </c>
      <c r="S268" s="36"/>
    </row>
    <row r="269" spans="1:19" s="26" customFormat="1" ht="15.75" customHeight="1">
      <c r="A269" s="23" t="s">
        <v>49</v>
      </c>
      <c r="B269" s="24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>
        <v>2</v>
      </c>
      <c r="S269" s="23"/>
    </row>
    <row r="270" spans="1:19" s="26" customFormat="1" ht="15.75" customHeight="1">
      <c r="A270" s="23"/>
      <c r="B270" s="24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>
        <v>3</v>
      </c>
      <c r="S270" s="23"/>
    </row>
    <row r="271" spans="1:19" s="26" customFormat="1" ht="15.75" customHeight="1">
      <c r="A271" s="23"/>
      <c r="B271" s="24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>
        <v>4</v>
      </c>
      <c r="S271" s="23"/>
    </row>
    <row r="272" spans="1:19" s="26" customFormat="1" ht="15.75" customHeight="1">
      <c r="A272" s="23"/>
      <c r="B272" s="24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>
        <v>5</v>
      </c>
      <c r="S272" s="23"/>
    </row>
    <row r="273" spans="1:19" s="26" customFormat="1" ht="15.75" customHeight="1">
      <c r="A273" s="23"/>
      <c r="B273" s="24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>
        <v>6</v>
      </c>
      <c r="S273" s="23"/>
    </row>
    <row r="274" spans="1:19" s="26" customFormat="1" ht="15.75" customHeight="1">
      <c r="A274" s="23"/>
      <c r="B274" s="24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3"/>
    </row>
    <row r="275" spans="1:19" ht="15.75" customHeight="1">
      <c r="A275" s="22" t="s">
        <v>35</v>
      </c>
      <c r="B275" s="19">
        <v>50000</v>
      </c>
      <c r="C275" s="16">
        <v>1</v>
      </c>
      <c r="D275" s="16">
        <v>80</v>
      </c>
      <c r="E275" s="16">
        <v>2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>
        <v>1</v>
      </c>
      <c r="S275" s="20"/>
    </row>
    <row r="276" spans="1:19" ht="15.75" customHeight="1">
      <c r="A276" s="11"/>
      <c r="B276" s="19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1"/>
    </row>
    <row r="277" spans="1:19" ht="15.75" customHeight="1">
      <c r="A277" s="22" t="s">
        <v>50</v>
      </c>
      <c r="B277" s="19">
        <v>200000</v>
      </c>
      <c r="C277" s="16">
        <v>6</v>
      </c>
      <c r="D277" s="16">
        <v>300</v>
      </c>
      <c r="E277" s="16">
        <v>10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>
        <v>1</v>
      </c>
      <c r="S277" s="11"/>
    </row>
    <row r="278" spans="1:19" ht="15.75" customHeight="1">
      <c r="A278" s="11" t="s">
        <v>51</v>
      </c>
      <c r="B278" s="19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>
        <v>2</v>
      </c>
      <c r="S278" s="11"/>
    </row>
    <row r="279" spans="1:19" ht="15.75" customHeight="1">
      <c r="A279" s="11"/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>
        <v>3</v>
      </c>
      <c r="S279" s="11"/>
    </row>
    <row r="280" spans="1:19" ht="15.75" customHeight="1">
      <c r="A280" s="11"/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>
        <v>4</v>
      </c>
      <c r="S280" s="11"/>
    </row>
    <row r="281" spans="1:19" ht="15.75" customHeight="1">
      <c r="A281" s="11"/>
      <c r="B281" s="19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>
        <v>5</v>
      </c>
      <c r="S281" s="11"/>
    </row>
    <row r="282" spans="1:19" ht="15.75" customHeight="1">
      <c r="A282" s="11"/>
      <c r="B282" s="19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>
        <v>6</v>
      </c>
      <c r="S282" s="11"/>
    </row>
    <row r="283" spans="1:19" ht="15.75" customHeight="1">
      <c r="A283" s="11"/>
      <c r="B283" s="19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1"/>
    </row>
    <row r="284" spans="1:19" ht="15.75" customHeight="1">
      <c r="A284" s="22" t="s">
        <v>120</v>
      </c>
      <c r="B284" s="19">
        <v>75000</v>
      </c>
      <c r="C284" s="16">
        <v>1</v>
      </c>
      <c r="D284" s="16">
        <v>50</v>
      </c>
      <c r="E284" s="16">
        <v>3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>
        <v>1</v>
      </c>
      <c r="S284" s="11"/>
    </row>
    <row r="285" spans="1:19" ht="15.75" customHeight="1">
      <c r="A285" s="30"/>
      <c r="B285" s="31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0"/>
    </row>
    <row r="286" spans="2:18" s="6" customFormat="1" ht="15.75" customHeight="1">
      <c r="B286" s="68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2:18" s="6" customFormat="1" ht="15.75" customHeight="1">
      <c r="B287" s="68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2:18" s="6" customFormat="1" ht="15.75" customHeight="1">
      <c r="B288" s="68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9" ht="30.75" customHeight="1">
      <c r="A289" s="79" t="s">
        <v>121</v>
      </c>
      <c r="B289" s="80">
        <f>B290+B293+B296</f>
        <v>325000</v>
      </c>
      <c r="C289" s="80">
        <f>C290+C293+C296</f>
        <v>8</v>
      </c>
      <c r="D289" s="80">
        <f>D290+D293+D296</f>
        <v>102</v>
      </c>
      <c r="E289" s="80">
        <f>E290+E293+E296</f>
        <v>10</v>
      </c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67"/>
    </row>
    <row r="290" spans="1:19" s="26" customFormat="1" ht="15.75" customHeight="1">
      <c r="A290" s="39" t="s">
        <v>122</v>
      </c>
      <c r="B290" s="24">
        <v>54560</v>
      </c>
      <c r="C290" s="25">
        <v>1</v>
      </c>
      <c r="D290" s="25">
        <v>40</v>
      </c>
      <c r="E290" s="25">
        <v>3</v>
      </c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>
        <v>1</v>
      </c>
      <c r="S290" s="36"/>
    </row>
    <row r="291" spans="1:19" s="26" customFormat="1" ht="15.75" customHeight="1">
      <c r="A291" s="23" t="s">
        <v>38</v>
      </c>
      <c r="B291" s="24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3"/>
    </row>
    <row r="292" spans="1:19" s="26" customFormat="1" ht="15.75" customHeight="1">
      <c r="A292" s="23"/>
      <c r="B292" s="24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3"/>
    </row>
    <row r="293" spans="1:19" s="26" customFormat="1" ht="15.75" customHeight="1">
      <c r="A293" s="39" t="s">
        <v>123</v>
      </c>
      <c r="B293" s="24">
        <v>125440</v>
      </c>
      <c r="C293" s="25">
        <v>2</v>
      </c>
      <c r="D293" s="25">
        <v>40</v>
      </c>
      <c r="E293" s="25">
        <v>4</v>
      </c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>
        <v>1</v>
      </c>
      <c r="S293" s="36"/>
    </row>
    <row r="294" spans="1:19" s="26" customFormat="1" ht="15.75" customHeight="1">
      <c r="A294" s="23" t="s">
        <v>39</v>
      </c>
      <c r="B294" s="24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>
        <v>2</v>
      </c>
      <c r="S294" s="23"/>
    </row>
    <row r="295" spans="1:19" s="26" customFormat="1" ht="15.75" customHeight="1">
      <c r="A295" s="23"/>
      <c r="B295" s="24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3"/>
    </row>
    <row r="296" spans="1:19" s="26" customFormat="1" ht="15.75" customHeight="1">
      <c r="A296" s="39" t="s">
        <v>124</v>
      </c>
      <c r="B296" s="24">
        <v>145000</v>
      </c>
      <c r="C296" s="25">
        <v>5</v>
      </c>
      <c r="D296" s="25">
        <v>22</v>
      </c>
      <c r="E296" s="25">
        <v>3</v>
      </c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>
        <v>1</v>
      </c>
      <c r="S296" s="36"/>
    </row>
    <row r="297" spans="1:19" s="26" customFormat="1" ht="15.75" customHeight="1">
      <c r="A297" s="39"/>
      <c r="B297" s="24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>
        <v>2</v>
      </c>
      <c r="S297" s="36"/>
    </row>
    <row r="298" spans="1:19" s="26" customFormat="1" ht="15.75" customHeight="1">
      <c r="A298" s="39"/>
      <c r="B298" s="24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>
        <v>3</v>
      </c>
      <c r="S298" s="36"/>
    </row>
    <row r="299" spans="1:19" s="26" customFormat="1" ht="15.75" customHeight="1">
      <c r="A299" s="39"/>
      <c r="B299" s="24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>
        <v>4</v>
      </c>
      <c r="S299" s="36"/>
    </row>
    <row r="300" spans="1:19" s="26" customFormat="1" ht="15.75" customHeight="1">
      <c r="A300" s="39"/>
      <c r="B300" s="24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>
        <v>5</v>
      </c>
      <c r="S300" s="36"/>
    </row>
    <row r="301" spans="1:19" s="26" customFormat="1" ht="15.75" customHeight="1">
      <c r="A301" s="41"/>
      <c r="B301" s="42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1"/>
    </row>
    <row r="302" spans="2:18" s="44" customFormat="1" ht="15.75" customHeight="1">
      <c r="B302" s="73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</row>
    <row r="303" spans="2:18" s="44" customFormat="1" ht="15.75" customHeight="1">
      <c r="B303" s="73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</row>
    <row r="304" spans="2:18" s="44" customFormat="1" ht="15.75" customHeight="1">
      <c r="B304" s="73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</row>
    <row r="305" spans="2:18" s="44" customFormat="1" ht="15.75" customHeight="1">
      <c r="B305" s="73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</row>
    <row r="306" spans="2:18" s="44" customFormat="1" ht="15.75" customHeight="1">
      <c r="B306" s="73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</row>
    <row r="307" spans="2:18" s="44" customFormat="1" ht="15.75" customHeight="1">
      <c r="B307" s="73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</row>
    <row r="308" spans="2:18" s="44" customFormat="1" ht="15.75" customHeight="1">
      <c r="B308" s="73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</row>
    <row r="309" spans="2:18" s="44" customFormat="1" ht="15.75" customHeight="1">
      <c r="B309" s="73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</row>
    <row r="310" spans="2:18" s="44" customFormat="1" ht="15.75" customHeight="1">
      <c r="B310" s="73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</row>
    <row r="311" spans="2:18" s="44" customFormat="1" ht="15.75" customHeight="1">
      <c r="B311" s="73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</row>
    <row r="312" spans="2:18" s="44" customFormat="1" ht="15.75" customHeight="1">
      <c r="B312" s="73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</row>
    <row r="313" spans="2:18" s="44" customFormat="1" ht="15.75" customHeight="1">
      <c r="B313" s="73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</row>
    <row r="314" spans="2:18" s="44" customFormat="1" ht="15.75" customHeight="1">
      <c r="B314" s="73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</row>
    <row r="315" spans="2:18" s="44" customFormat="1" ht="15.75" customHeight="1">
      <c r="B315" s="73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</row>
    <row r="316" spans="1:19" ht="18" customHeight="1">
      <c r="A316" s="81" t="s">
        <v>40</v>
      </c>
      <c r="B316" s="80">
        <f>B317+B320</f>
        <v>325000</v>
      </c>
      <c r="C316" s="80">
        <f>C317+C320</f>
        <v>3</v>
      </c>
      <c r="D316" s="80">
        <f>D317+D320</f>
        <v>230</v>
      </c>
      <c r="E316" s="80">
        <f>E317+E320</f>
        <v>3</v>
      </c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67"/>
    </row>
    <row r="317" spans="1:19" s="26" customFormat="1" ht="15.75" customHeight="1">
      <c r="A317" s="39" t="s">
        <v>125</v>
      </c>
      <c r="B317" s="24">
        <v>250000</v>
      </c>
      <c r="C317" s="25">
        <v>2</v>
      </c>
      <c r="D317" s="25">
        <v>150</v>
      </c>
      <c r="E317" s="25">
        <v>2</v>
      </c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>
        <v>1</v>
      </c>
      <c r="S317" s="36"/>
    </row>
    <row r="318" spans="1:19" s="26" customFormat="1" ht="15.75" customHeight="1">
      <c r="A318" s="23" t="s">
        <v>41</v>
      </c>
      <c r="B318" s="24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>
        <v>2</v>
      </c>
      <c r="S318" s="23"/>
    </row>
    <row r="319" spans="1:19" s="26" customFormat="1" ht="15.75" customHeight="1">
      <c r="A319" s="23"/>
      <c r="B319" s="24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3"/>
    </row>
    <row r="320" spans="1:19" s="26" customFormat="1" ht="15.75" customHeight="1">
      <c r="A320" s="39" t="s">
        <v>126</v>
      </c>
      <c r="B320" s="24">
        <v>75000</v>
      </c>
      <c r="C320" s="25">
        <v>1</v>
      </c>
      <c r="D320" s="25">
        <v>80</v>
      </c>
      <c r="E320" s="25">
        <v>1</v>
      </c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>
        <v>1</v>
      </c>
      <c r="S320" s="36"/>
    </row>
    <row r="321" spans="1:19" s="26" customFormat="1" ht="15.75" customHeight="1">
      <c r="A321" s="41"/>
      <c r="B321" s="42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1"/>
    </row>
    <row r="322" spans="1:19" s="26" customFormat="1" ht="15.75" customHeight="1">
      <c r="A322" s="44"/>
      <c r="B322" s="73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44"/>
    </row>
    <row r="323" spans="1:19" s="26" customFormat="1" ht="15.75" customHeight="1">
      <c r="A323" s="44"/>
      <c r="B323" s="73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44"/>
    </row>
    <row r="324" spans="1:19" s="26" customFormat="1" ht="15.75" customHeight="1">
      <c r="A324" s="44"/>
      <c r="B324" s="73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44"/>
    </row>
    <row r="325" spans="1:19" s="26" customFormat="1" ht="15.75" customHeight="1">
      <c r="A325" s="44"/>
      <c r="B325" s="73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44"/>
    </row>
    <row r="326" spans="1:19" s="26" customFormat="1" ht="15.75" customHeight="1">
      <c r="A326" s="44"/>
      <c r="B326" s="73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44"/>
    </row>
    <row r="327" spans="1:19" s="26" customFormat="1" ht="15.75" customHeight="1">
      <c r="A327" s="44"/>
      <c r="B327" s="73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44"/>
    </row>
    <row r="328" spans="1:19" s="26" customFormat="1" ht="15.75" customHeight="1">
      <c r="A328" s="44"/>
      <c r="B328" s="73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44"/>
    </row>
    <row r="329" spans="1:19" s="26" customFormat="1" ht="15.75" customHeight="1">
      <c r="A329" s="44"/>
      <c r="B329" s="73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44"/>
    </row>
    <row r="330" spans="1:19" s="26" customFormat="1" ht="15.75" customHeight="1">
      <c r="A330" s="44"/>
      <c r="B330" s="73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44"/>
    </row>
    <row r="331" spans="1:19" s="26" customFormat="1" ht="15.75" customHeight="1">
      <c r="A331" s="44"/>
      <c r="B331" s="73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44"/>
    </row>
    <row r="332" spans="1:19" s="26" customFormat="1" ht="15.75" customHeight="1">
      <c r="A332" s="44"/>
      <c r="B332" s="73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44"/>
    </row>
    <row r="333" spans="1:19" s="26" customFormat="1" ht="15.75" customHeight="1">
      <c r="A333" s="44"/>
      <c r="B333" s="73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44"/>
    </row>
    <row r="334" spans="1:19" s="26" customFormat="1" ht="15.75" customHeight="1">
      <c r="A334" s="44"/>
      <c r="B334" s="73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44"/>
    </row>
    <row r="335" spans="1:19" s="26" customFormat="1" ht="15.75" customHeight="1">
      <c r="A335" s="44"/>
      <c r="B335" s="73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44"/>
    </row>
    <row r="336" spans="1:19" s="26" customFormat="1" ht="15.75" customHeight="1">
      <c r="A336" s="44"/>
      <c r="B336" s="73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44"/>
    </row>
    <row r="337" spans="1:19" s="26" customFormat="1" ht="15.75" customHeight="1">
      <c r="A337" s="44"/>
      <c r="B337" s="73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44"/>
    </row>
    <row r="338" spans="1:19" s="26" customFormat="1" ht="15.75" customHeight="1">
      <c r="A338" s="44"/>
      <c r="B338" s="73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44"/>
    </row>
    <row r="339" spans="1:19" s="26" customFormat="1" ht="15.75" customHeight="1">
      <c r="A339" s="44"/>
      <c r="B339" s="73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44"/>
    </row>
    <row r="340" spans="1:19" s="26" customFormat="1" ht="15.75" customHeight="1">
      <c r="A340" s="44"/>
      <c r="B340" s="73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44"/>
    </row>
    <row r="341" spans="1:19" s="26" customFormat="1" ht="15.75" customHeight="1">
      <c r="A341" s="44"/>
      <c r="B341" s="73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44"/>
    </row>
    <row r="342" spans="1:19" s="26" customFormat="1" ht="15.75" customHeight="1">
      <c r="A342" s="44"/>
      <c r="B342" s="73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44"/>
    </row>
    <row r="343" spans="1:19" s="21" customFormat="1" ht="18.75" customHeight="1">
      <c r="A343" s="81" t="s">
        <v>43</v>
      </c>
      <c r="B343" s="66">
        <f>B344+B350+B353+B356+B359+B361+B366</f>
        <v>741300</v>
      </c>
      <c r="C343" s="80">
        <f>C344+C350+C353+C356+C359+C361+C366</f>
        <v>17</v>
      </c>
      <c r="D343" s="80">
        <f>D344+D350+D353+D356+D359+D361+D366</f>
        <v>566</v>
      </c>
      <c r="E343" s="80">
        <f>E344+E350+E353+E356+E359+E361+E366</f>
        <v>45</v>
      </c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67"/>
    </row>
    <row r="344" spans="1:19" s="26" customFormat="1" ht="15.75" customHeight="1">
      <c r="A344" s="23" t="s">
        <v>127</v>
      </c>
      <c r="B344" s="24">
        <v>192000</v>
      </c>
      <c r="C344" s="25">
        <v>5</v>
      </c>
      <c r="D344" s="25">
        <v>200</v>
      </c>
      <c r="E344" s="25">
        <v>11</v>
      </c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>
        <v>1</v>
      </c>
      <c r="S344" s="23"/>
    </row>
    <row r="345" spans="1:19" s="26" customFormat="1" ht="15.75" customHeight="1">
      <c r="A345" s="23" t="s">
        <v>42</v>
      </c>
      <c r="B345" s="24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>
        <v>2</v>
      </c>
      <c r="S345" s="23"/>
    </row>
    <row r="346" spans="1:19" s="26" customFormat="1" ht="15.75" customHeight="1">
      <c r="A346" s="23"/>
      <c r="B346" s="24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>
        <v>3</v>
      </c>
      <c r="S346" s="23"/>
    </row>
    <row r="347" spans="1:19" s="26" customFormat="1" ht="15.75" customHeight="1">
      <c r="A347" s="23"/>
      <c r="B347" s="24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>
        <v>4</v>
      </c>
      <c r="S347" s="23"/>
    </row>
    <row r="348" spans="1:19" s="26" customFormat="1" ht="15.75" customHeight="1">
      <c r="A348" s="23"/>
      <c r="B348" s="24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>
        <v>5</v>
      </c>
      <c r="S348" s="23"/>
    </row>
    <row r="349" spans="1:19" s="26" customFormat="1" ht="15.75" customHeight="1">
      <c r="A349" s="23"/>
      <c r="B349" s="24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3"/>
    </row>
    <row r="350" spans="1:19" s="26" customFormat="1" ht="15.75" customHeight="1">
      <c r="A350" s="23" t="s">
        <v>128</v>
      </c>
      <c r="B350" s="24">
        <v>144000</v>
      </c>
      <c r="C350" s="25">
        <v>2</v>
      </c>
      <c r="D350" s="25">
        <v>80</v>
      </c>
      <c r="E350" s="25">
        <v>6</v>
      </c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>
        <v>1</v>
      </c>
      <c r="S350" s="23"/>
    </row>
    <row r="351" spans="1:19" s="26" customFormat="1" ht="15.75" customHeight="1">
      <c r="A351" s="23"/>
      <c r="B351" s="24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>
        <v>2</v>
      </c>
      <c r="S351" s="23"/>
    </row>
    <row r="352" spans="1:19" s="26" customFormat="1" ht="15.75" customHeight="1">
      <c r="A352" s="23"/>
      <c r="B352" s="24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3"/>
    </row>
    <row r="353" spans="1:19" s="26" customFormat="1" ht="15.75" customHeight="1">
      <c r="A353" s="23" t="s">
        <v>129</v>
      </c>
      <c r="B353" s="24">
        <v>144000</v>
      </c>
      <c r="C353" s="25">
        <v>2</v>
      </c>
      <c r="D353" s="25">
        <v>80</v>
      </c>
      <c r="E353" s="25">
        <v>6</v>
      </c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>
        <v>1</v>
      </c>
      <c r="S353" s="23"/>
    </row>
    <row r="354" spans="1:19" s="26" customFormat="1" ht="15.75" customHeight="1">
      <c r="A354" s="23"/>
      <c r="B354" s="24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>
        <v>2</v>
      </c>
      <c r="S354" s="23"/>
    </row>
    <row r="355" spans="1:19" s="26" customFormat="1" ht="15.75" customHeight="1">
      <c r="A355" s="23"/>
      <c r="B355" s="24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3"/>
    </row>
    <row r="356" spans="1:19" s="26" customFormat="1" ht="15.75" customHeight="1">
      <c r="A356" s="23" t="s">
        <v>130</v>
      </c>
      <c r="B356" s="24">
        <v>20000</v>
      </c>
      <c r="C356" s="25">
        <v>1</v>
      </c>
      <c r="D356" s="25">
        <v>20</v>
      </c>
      <c r="E356" s="25">
        <v>5</v>
      </c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>
        <v>1</v>
      </c>
      <c r="S356" s="23"/>
    </row>
    <row r="357" spans="1:19" s="26" customFormat="1" ht="15.75" customHeight="1">
      <c r="A357" s="23" t="s">
        <v>131</v>
      </c>
      <c r="B357" s="24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3"/>
    </row>
    <row r="358" spans="1:19" s="26" customFormat="1" ht="15.75" customHeight="1">
      <c r="A358" s="23"/>
      <c r="B358" s="24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3"/>
    </row>
    <row r="359" spans="1:19" s="26" customFormat="1" ht="15.75" customHeight="1">
      <c r="A359" s="23" t="s">
        <v>44</v>
      </c>
      <c r="B359" s="24">
        <v>50000</v>
      </c>
      <c r="C359" s="25">
        <v>1</v>
      </c>
      <c r="D359" s="25">
        <v>20</v>
      </c>
      <c r="E359" s="25">
        <v>3</v>
      </c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>
        <v>1</v>
      </c>
      <c r="S359" s="23"/>
    </row>
    <row r="360" spans="1:19" s="26" customFormat="1" ht="15.75" customHeight="1">
      <c r="A360" s="23"/>
      <c r="B360" s="24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3"/>
    </row>
    <row r="361" spans="1:19" s="26" customFormat="1" ht="15.75" customHeight="1">
      <c r="A361" s="23" t="s">
        <v>132</v>
      </c>
      <c r="B361" s="24">
        <v>114000</v>
      </c>
      <c r="C361" s="25">
        <v>4</v>
      </c>
      <c r="D361" s="25">
        <v>106</v>
      </c>
      <c r="E361" s="25">
        <v>8</v>
      </c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>
        <v>1</v>
      </c>
      <c r="S361" s="23"/>
    </row>
    <row r="362" spans="1:19" s="26" customFormat="1" ht="15.75" customHeight="1">
      <c r="A362" s="23"/>
      <c r="B362" s="24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>
        <v>2</v>
      </c>
      <c r="S362" s="23"/>
    </row>
    <row r="363" spans="1:19" s="26" customFormat="1" ht="15.75" customHeight="1">
      <c r="A363" s="23"/>
      <c r="B363" s="24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>
        <v>3</v>
      </c>
      <c r="S363" s="23"/>
    </row>
    <row r="364" spans="1:19" s="26" customFormat="1" ht="15.75" customHeight="1">
      <c r="A364" s="23"/>
      <c r="B364" s="24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>
        <v>4</v>
      </c>
      <c r="S364" s="23"/>
    </row>
    <row r="365" spans="1:19" s="26" customFormat="1" ht="15.75" customHeight="1">
      <c r="A365" s="23"/>
      <c r="B365" s="24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3"/>
    </row>
    <row r="366" spans="1:19" s="26" customFormat="1" ht="15.75" customHeight="1">
      <c r="A366" s="23" t="s">
        <v>133</v>
      </c>
      <c r="B366" s="24">
        <v>77300</v>
      </c>
      <c r="C366" s="25">
        <v>2</v>
      </c>
      <c r="D366" s="25">
        <v>60</v>
      </c>
      <c r="E366" s="25">
        <v>6</v>
      </c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>
        <v>1</v>
      </c>
      <c r="S366" s="23"/>
    </row>
    <row r="367" spans="1:19" s="26" customFormat="1" ht="15.75" customHeight="1">
      <c r="A367" s="23"/>
      <c r="B367" s="24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>
        <v>2</v>
      </c>
      <c r="S367" s="23"/>
    </row>
    <row r="368" spans="1:19" s="26" customFormat="1" ht="15.75" customHeight="1">
      <c r="A368" s="23"/>
      <c r="B368" s="24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3"/>
    </row>
    <row r="369" spans="1:19" s="26" customFormat="1" ht="15.75" customHeight="1">
      <c r="A369" s="41"/>
      <c r="B369" s="42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1"/>
    </row>
    <row r="370" spans="1:19" s="21" customFormat="1" ht="20.25" customHeight="1">
      <c r="A370" s="28" t="s">
        <v>36</v>
      </c>
      <c r="B370" s="29">
        <f>B371+B374</f>
        <v>325000</v>
      </c>
      <c r="C370" s="29">
        <f>C371+C374</f>
        <v>2</v>
      </c>
      <c r="D370" s="29">
        <f>D371+D374</f>
        <v>60</v>
      </c>
      <c r="E370" s="29">
        <f>E371+E374</f>
        <v>4</v>
      </c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18"/>
    </row>
    <row r="371" spans="1:19" ht="15.75" customHeight="1">
      <c r="A371" s="11" t="s">
        <v>134</v>
      </c>
      <c r="B371" s="19">
        <v>150000</v>
      </c>
      <c r="C371" s="16">
        <v>1</v>
      </c>
      <c r="D371" s="16">
        <v>30</v>
      </c>
      <c r="E371" s="16">
        <v>2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>
        <v>1</v>
      </c>
      <c r="S371" s="11"/>
    </row>
    <row r="372" spans="1:19" ht="15.75" customHeight="1">
      <c r="A372" s="11" t="s">
        <v>135</v>
      </c>
      <c r="B372" s="19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1"/>
    </row>
    <row r="373" spans="1:19" ht="15.75" customHeight="1">
      <c r="A373" s="11"/>
      <c r="B373" s="19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1"/>
    </row>
    <row r="374" spans="1:19" ht="15.75" customHeight="1">
      <c r="A374" s="11" t="s">
        <v>136</v>
      </c>
      <c r="B374" s="19">
        <v>175000</v>
      </c>
      <c r="C374" s="16">
        <v>1</v>
      </c>
      <c r="D374" s="16">
        <v>30</v>
      </c>
      <c r="E374" s="16">
        <v>2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>
        <v>1</v>
      </c>
      <c r="S374" s="11"/>
    </row>
    <row r="375" spans="1:19" ht="15.75" customHeight="1">
      <c r="A375" s="11" t="s">
        <v>37</v>
      </c>
      <c r="B375" s="19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1"/>
    </row>
    <row r="376" spans="1:19" ht="15.75" customHeight="1">
      <c r="A376" s="30"/>
      <c r="B376" s="31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0"/>
    </row>
    <row r="377" spans="1:20" ht="15.75" customHeight="1">
      <c r="A377" s="50"/>
      <c r="B377" s="6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</row>
    <row r="378" spans="1:20" ht="15.75" customHeight="1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</row>
    <row r="379" spans="1:20" ht="15.75" customHeight="1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</row>
    <row r="380" spans="1:20" ht="15.75" customHeight="1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</row>
    <row r="381" spans="1:20" ht="15.75" customHeight="1">
      <c r="A381" s="6"/>
      <c r="B381" s="6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</row>
    <row r="382" spans="1:20" ht="15.75" customHeight="1">
      <c r="A382" s="6"/>
      <c r="B382" s="6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</row>
    <row r="383" spans="1:20" ht="15.75">
      <c r="A383" s="6"/>
      <c r="B383" s="6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</row>
    <row r="384" spans="1:20" ht="15.75">
      <c r="A384" s="6"/>
      <c r="B384" s="6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</row>
    <row r="385" spans="1:20" ht="15.75">
      <c r="A385" s="6"/>
      <c r="B385" s="6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</row>
    <row r="386" spans="1:20" ht="15.75">
      <c r="A386" s="6"/>
      <c r="B386" s="6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</row>
    <row r="387" spans="1:20" ht="15.75">
      <c r="A387" s="6"/>
      <c r="B387" s="6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</row>
    <row r="388" spans="1:20" ht="15.75">
      <c r="A388" s="6"/>
      <c r="B388" s="8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</row>
    <row r="389" spans="1:20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</row>
    <row r="390" spans="1:20" ht="15.75">
      <c r="A390" s="6"/>
      <c r="B390" s="6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</row>
    <row r="391" spans="1:20" ht="15.75">
      <c r="A391" s="6"/>
      <c r="B391" s="6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</row>
    <row r="392" spans="1:20" ht="15.75">
      <c r="A392" s="6"/>
      <c r="B392" s="6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</row>
    <row r="393" spans="1:20" ht="15.75">
      <c r="A393" s="6"/>
      <c r="B393" s="6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</row>
    <row r="394" spans="1:20" ht="15.75">
      <c r="A394" s="6"/>
      <c r="B394" s="6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</row>
    <row r="395" spans="1:20" ht="15.75">
      <c r="A395" s="6"/>
      <c r="B395" s="6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</row>
    <row r="396" spans="1:20" ht="15.75">
      <c r="A396" s="6"/>
      <c r="B396" s="6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</row>
    <row r="397" spans="1:20" ht="15.75">
      <c r="A397" s="6"/>
      <c r="B397" s="6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</row>
    <row r="398" spans="1:20" ht="15.75">
      <c r="A398" s="6"/>
      <c r="B398" s="6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</row>
    <row r="399" spans="1:20" ht="15.75">
      <c r="A399" s="6"/>
      <c r="B399" s="6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</row>
    <row r="400" spans="1:20" ht="15.75">
      <c r="A400" s="6"/>
      <c r="B400" s="6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</row>
    <row r="401" spans="1:20" ht="15.75">
      <c r="A401" s="6"/>
      <c r="B401" s="6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</row>
    <row r="402" spans="1:20" ht="15.75">
      <c r="A402" s="6"/>
      <c r="B402" s="6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</row>
    <row r="403" spans="1:20" ht="15.75">
      <c r="A403" s="6"/>
      <c r="B403" s="6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</row>
    <row r="404" spans="1:20" ht="15.75">
      <c r="A404" s="6"/>
      <c r="B404" s="6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</row>
    <row r="405" spans="1:20" ht="15.75">
      <c r="A405" s="6"/>
      <c r="B405" s="6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</row>
    <row r="406" spans="1:20" ht="15.75">
      <c r="A406" s="6"/>
      <c r="B406" s="6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</row>
    <row r="407" spans="1:20" ht="15.75">
      <c r="A407" s="6"/>
      <c r="B407" s="6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</row>
    <row r="408" spans="1:20" ht="15.75">
      <c r="A408" s="6"/>
      <c r="B408" s="6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</row>
    <row r="409" spans="1:20" ht="15.75">
      <c r="A409" s="6"/>
      <c r="B409" s="6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</row>
    <row r="410" spans="1:20" ht="15.75">
      <c r="A410" s="6"/>
      <c r="B410" s="6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</row>
    <row r="411" spans="1:20" ht="15.75">
      <c r="A411" s="6"/>
      <c r="B411" s="6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</row>
    <row r="412" spans="1:20" ht="15.75">
      <c r="A412" s="6"/>
      <c r="B412" s="6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</row>
    <row r="413" spans="1:20" ht="15.75">
      <c r="A413" s="6"/>
      <c r="B413" s="6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</row>
    <row r="414" spans="1:20" ht="15.75">
      <c r="A414" s="6"/>
      <c r="B414" s="6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</row>
    <row r="415" spans="1:20" ht="15.75">
      <c r="A415" s="6"/>
      <c r="B415" s="6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</row>
    <row r="416" spans="1:20" ht="15.75">
      <c r="A416" s="6"/>
      <c r="B416" s="6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</row>
    <row r="417" spans="1:20" ht="15.75">
      <c r="A417" s="6"/>
      <c r="B417" s="6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</row>
    <row r="418" spans="1:20" ht="15.75">
      <c r="A418" s="6"/>
      <c r="B418" s="6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</row>
    <row r="419" spans="1:20" ht="15.75">
      <c r="A419" s="6"/>
      <c r="B419" s="6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</row>
    <row r="420" spans="1:20" ht="15.75">
      <c r="A420" s="6"/>
      <c r="B420" s="6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</row>
    <row r="421" spans="1:20" ht="15.75">
      <c r="A421" s="6"/>
      <c r="B421" s="6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</row>
    <row r="422" spans="1:20" ht="15.75">
      <c r="A422" s="6"/>
      <c r="B422" s="6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</row>
    <row r="423" spans="1:20" ht="15.75">
      <c r="A423" s="6"/>
      <c r="B423" s="6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</row>
    <row r="424" spans="1:20" ht="15.75">
      <c r="A424" s="6"/>
      <c r="B424" s="6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</row>
    <row r="425" spans="1:20" ht="15.75">
      <c r="A425" s="6"/>
      <c r="B425" s="6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</row>
    <row r="426" spans="1:20" ht="15.75">
      <c r="A426" s="6"/>
      <c r="B426" s="6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</row>
    <row r="427" spans="1:20" ht="15.75">
      <c r="A427" s="6"/>
      <c r="B427" s="6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</row>
    <row r="428" spans="1:20" ht="15.75">
      <c r="A428" s="6"/>
      <c r="B428" s="6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</row>
    <row r="429" spans="1:20" ht="15.75">
      <c r="A429" s="6"/>
      <c r="B429" s="6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</row>
    <row r="430" spans="1:20" ht="15.75">
      <c r="A430" s="6"/>
      <c r="B430" s="6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</row>
    <row r="431" spans="1:20" ht="15.75">
      <c r="A431" s="6"/>
      <c r="B431" s="6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</row>
    <row r="432" spans="1:20" ht="15.75">
      <c r="A432" s="6"/>
      <c r="B432" s="6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</row>
    <row r="433" spans="1:20" ht="15.75">
      <c r="A433" s="6"/>
      <c r="B433" s="6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</row>
    <row r="434" spans="1:20" ht="15.75">
      <c r="A434" s="6"/>
      <c r="B434" s="6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</row>
    <row r="435" spans="1:20" ht="15.75">
      <c r="A435" s="6"/>
      <c r="B435" s="6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</row>
    <row r="436" spans="1:20" ht="15.75">
      <c r="A436" s="6"/>
      <c r="B436" s="6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</row>
    <row r="437" spans="1:20" ht="15.75">
      <c r="A437" s="6"/>
      <c r="B437" s="6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</row>
    <row r="438" spans="1:20" ht="15.75">
      <c r="A438" s="6"/>
      <c r="B438" s="6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</row>
    <row r="439" spans="1:20" ht="15.75">
      <c r="A439" s="6"/>
      <c r="B439" s="6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</row>
    <row r="440" spans="1:20" ht="15.75">
      <c r="A440" s="6"/>
      <c r="B440" s="6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</row>
    <row r="441" spans="1:20" ht="15.75">
      <c r="A441" s="6"/>
      <c r="B441" s="6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</row>
    <row r="442" spans="1:20" ht="15.75">
      <c r="A442" s="6"/>
      <c r="B442" s="6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</row>
    <row r="443" spans="1:20" ht="15.75">
      <c r="A443" s="6"/>
      <c r="B443" s="6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</row>
    <row r="444" spans="1:20" ht="15.75">
      <c r="A444" s="6"/>
      <c r="B444" s="6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</row>
    <row r="445" spans="1:20" ht="15.75">
      <c r="A445" s="6"/>
      <c r="B445" s="6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</row>
    <row r="446" spans="1:20" ht="15.75">
      <c r="A446" s="6"/>
      <c r="B446" s="6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</row>
    <row r="447" spans="1:20" ht="15.75">
      <c r="A447" s="6"/>
      <c r="B447" s="6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</row>
    <row r="448" spans="1:20" ht="15.75">
      <c r="A448" s="6"/>
      <c r="B448" s="6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</row>
    <row r="449" spans="1:20" ht="15.75">
      <c r="A449" s="6"/>
      <c r="B449" s="6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</row>
    <row r="450" spans="1:20" ht="15.75">
      <c r="A450" s="6"/>
      <c r="B450" s="6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</row>
    <row r="451" spans="1:20" ht="15.75">
      <c r="A451" s="6"/>
      <c r="B451" s="6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</row>
  </sheetData>
  <sheetProtection/>
  <mergeCells count="8">
    <mergeCell ref="A1:S1"/>
    <mergeCell ref="A2:S2"/>
    <mergeCell ref="A7:A8"/>
    <mergeCell ref="B7:B8"/>
    <mergeCell ref="C7:E7"/>
    <mergeCell ref="F7:Q7"/>
    <mergeCell ref="R7:R8"/>
    <mergeCell ref="S7:S8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T92"/>
  <sheetViews>
    <sheetView view="pageBreakPreview" zoomScale="130" zoomScaleNormal="98" zoomScaleSheetLayoutView="130" zoomScalePageLayoutView="0" workbookViewId="0" topLeftCell="B1">
      <selection activeCell="F7" sqref="F7:S8"/>
    </sheetView>
  </sheetViews>
  <sheetFormatPr defaultColWidth="9.140625" defaultRowHeight="12.75"/>
  <cols>
    <col min="1" max="1" width="37.57421875" style="2" customWidth="1"/>
    <col min="2" max="2" width="8.57421875" style="2" customWidth="1"/>
    <col min="3" max="3" width="4.7109375" style="9" customWidth="1"/>
    <col min="4" max="4" width="5.421875" style="9" customWidth="1"/>
    <col min="5" max="5" width="4.57421875" style="9" customWidth="1"/>
    <col min="6" max="15" width="5.7109375" style="9" customWidth="1"/>
    <col min="16" max="17" width="6.28125" style="9" customWidth="1"/>
    <col min="18" max="18" width="6.140625" style="9" customWidth="1"/>
    <col min="19" max="19" width="11.8515625" style="2" customWidth="1"/>
    <col min="20" max="16384" width="9.140625" style="2" customWidth="1"/>
  </cols>
  <sheetData>
    <row r="1" spans="1:19" ht="24.75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2.5" customHeight="1">
      <c r="A2" s="54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8" s="3" customFormat="1" ht="18.75">
      <c r="A4" s="3" t="s">
        <v>3</v>
      </c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3" customFormat="1" ht="18.75">
      <c r="A5" s="3" t="s">
        <v>4</v>
      </c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s="3" customFormat="1" ht="12" customHeight="1">
      <c r="C6" s="47"/>
      <c r="D6" s="4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26.25" customHeight="1">
      <c r="A7" s="55" t="s">
        <v>7</v>
      </c>
      <c r="B7" s="55" t="s">
        <v>0</v>
      </c>
      <c r="C7" s="58" t="s">
        <v>19</v>
      </c>
      <c r="D7" s="57"/>
      <c r="E7" s="59"/>
      <c r="F7" s="58" t="s">
        <v>152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9"/>
      <c r="R7" s="55" t="s">
        <v>151</v>
      </c>
      <c r="S7" s="55" t="s">
        <v>149</v>
      </c>
    </row>
    <row r="8" spans="1:19" ht="31.5" customHeight="1">
      <c r="A8" s="56"/>
      <c r="B8" s="56"/>
      <c r="C8" s="10" t="s">
        <v>6</v>
      </c>
      <c r="D8" s="53" t="s">
        <v>1</v>
      </c>
      <c r="E8" s="53" t="s">
        <v>2</v>
      </c>
      <c r="F8" s="53" t="s">
        <v>137</v>
      </c>
      <c r="G8" s="53" t="s">
        <v>138</v>
      </c>
      <c r="H8" s="53" t="s">
        <v>139</v>
      </c>
      <c r="I8" s="53" t="s">
        <v>140</v>
      </c>
      <c r="J8" s="53" t="s">
        <v>141</v>
      </c>
      <c r="K8" s="53" t="s">
        <v>142</v>
      </c>
      <c r="L8" s="53" t="s">
        <v>143</v>
      </c>
      <c r="M8" s="53" t="s">
        <v>144</v>
      </c>
      <c r="N8" s="53" t="s">
        <v>145</v>
      </c>
      <c r="O8" s="53" t="s">
        <v>146</v>
      </c>
      <c r="P8" s="53" t="s">
        <v>147</v>
      </c>
      <c r="Q8" s="53" t="s">
        <v>148</v>
      </c>
      <c r="R8" s="56"/>
      <c r="S8" s="56"/>
    </row>
    <row r="9" spans="1:19" s="21" customFormat="1" ht="25.5" customHeight="1" hidden="1">
      <c r="A9" s="64" t="s">
        <v>150</v>
      </c>
      <c r="B9" s="34" t="e">
        <f>#REF!+#REF!+#REF!+#REF!+#REF!+#REF!+#REF!+#REF!+B11</f>
        <v>#REF!</v>
      </c>
      <c r="C9" s="33" t="e">
        <f>#REF!+#REF!+#REF!+#REF!+#REF!+#REF!+#REF!+#REF!+C11</f>
        <v>#REF!</v>
      </c>
      <c r="D9" s="46" t="e">
        <f>#REF!+#REF!+#REF!+#REF!+#REF!+#REF!+#REF!+#REF!+D11</f>
        <v>#REF!</v>
      </c>
      <c r="E9" s="33" t="e">
        <f>#REF!+#REF!+#REF!+#REF!+#REF!+#REF!+#REF!+#REF!+E11</f>
        <v>#REF!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7"/>
    </row>
    <row r="10" spans="1:19" s="26" customFormat="1" ht="9" customHeight="1" hidden="1">
      <c r="A10" s="60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</row>
    <row r="11" spans="1:19" s="21" customFormat="1" ht="20.25" customHeight="1">
      <c r="A11" s="81" t="s">
        <v>36</v>
      </c>
      <c r="B11" s="80">
        <f>B12+B15</f>
        <v>325000</v>
      </c>
      <c r="C11" s="80">
        <f>C12+C15</f>
        <v>2</v>
      </c>
      <c r="D11" s="80">
        <f>D12+D15</f>
        <v>60</v>
      </c>
      <c r="E11" s="80">
        <f>E12+E15</f>
        <v>4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67"/>
    </row>
    <row r="12" spans="1:19" ht="15.75" customHeight="1">
      <c r="A12" s="11" t="s">
        <v>134</v>
      </c>
      <c r="B12" s="19">
        <v>150000</v>
      </c>
      <c r="C12" s="16">
        <v>1</v>
      </c>
      <c r="D12" s="16">
        <v>30</v>
      </c>
      <c r="E12" s="16">
        <v>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>
        <v>1</v>
      </c>
      <c r="S12" s="11"/>
    </row>
    <row r="13" spans="1:19" ht="15.75" customHeight="1">
      <c r="A13" s="11" t="s">
        <v>135</v>
      </c>
      <c r="B13" s="19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1"/>
    </row>
    <row r="14" spans="1:19" ht="15.75" customHeight="1">
      <c r="A14" s="11"/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1"/>
    </row>
    <row r="15" spans="1:19" ht="15.75" customHeight="1">
      <c r="A15" s="11" t="s">
        <v>136</v>
      </c>
      <c r="B15" s="19">
        <v>175000</v>
      </c>
      <c r="C15" s="16">
        <v>1</v>
      </c>
      <c r="D15" s="16">
        <v>30</v>
      </c>
      <c r="E15" s="16">
        <v>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v>1</v>
      </c>
      <c r="S15" s="11"/>
    </row>
    <row r="16" spans="1:19" ht="15.75" customHeight="1">
      <c r="A16" s="11" t="s">
        <v>37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1"/>
    </row>
    <row r="17" spans="1:19" ht="15.75" customHeight="1">
      <c r="A17" s="30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0"/>
    </row>
    <row r="18" spans="1:20" ht="15.75" customHeight="1">
      <c r="A18" s="50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6"/>
      <c r="T18" s="6"/>
    </row>
    <row r="19" spans="1:20" ht="15.7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6"/>
      <c r="T19" s="6"/>
    </row>
    <row r="20" spans="1:20" ht="15.7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/>
      <c r="T20" s="6"/>
    </row>
    <row r="21" spans="1:20" ht="15.7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6"/>
      <c r="T21" s="6"/>
    </row>
    <row r="22" spans="1:20" ht="15.75" customHeight="1">
      <c r="A22" s="6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  <c r="T22" s="6"/>
    </row>
    <row r="23" spans="1:20" ht="15.75" customHeight="1">
      <c r="A23" s="6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6"/>
      <c r="T23" s="6"/>
    </row>
    <row r="24" spans="1:20" ht="15.75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  <c r="T24" s="6"/>
    </row>
    <row r="25" spans="1:20" ht="15.75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6"/>
      <c r="T25" s="6"/>
    </row>
    <row r="26" spans="1:20" ht="15.75">
      <c r="A26" s="6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6"/>
      <c r="T26" s="6"/>
    </row>
    <row r="27" spans="1:20" ht="15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6"/>
      <c r="T27" s="6"/>
    </row>
    <row r="28" spans="1:20" ht="15.75">
      <c r="A28" s="6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6"/>
      <c r="T28" s="6"/>
    </row>
    <row r="29" spans="1:20" ht="15.75">
      <c r="A29" s="6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6"/>
      <c r="T29" s="6"/>
    </row>
    <row r="30" spans="1:20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6"/>
      <c r="T30" s="6"/>
    </row>
    <row r="31" spans="1:20" ht="15.75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6"/>
      <c r="T31" s="6"/>
    </row>
    <row r="32" spans="1:20" ht="15.75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6"/>
      <c r="T32" s="6"/>
    </row>
    <row r="33" spans="1:20" ht="15.75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6"/>
      <c r="T33" s="6"/>
    </row>
    <row r="34" spans="1:20" ht="15.75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6"/>
      <c r="T34" s="6"/>
    </row>
    <row r="35" spans="1:20" ht="15.75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6"/>
      <c r="T35" s="6"/>
    </row>
    <row r="36" spans="1:20" ht="15.75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6"/>
      <c r="T36" s="6"/>
    </row>
    <row r="37" spans="1:20" ht="15.75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6"/>
      <c r="T37" s="6"/>
    </row>
    <row r="38" spans="1:20" ht="15.75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  <c r="T38" s="6"/>
    </row>
    <row r="39" spans="1:20" ht="15.75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6"/>
    </row>
    <row r="40" spans="1:20" ht="15.7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6"/>
      <c r="T40" s="6"/>
    </row>
    <row r="41" spans="1:20" ht="15.75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6"/>
      <c r="T41" s="6"/>
    </row>
    <row r="42" spans="1:20" ht="15.75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6"/>
      <c r="T42" s="6"/>
    </row>
    <row r="43" spans="1:20" ht="15.75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6"/>
      <c r="T43" s="6"/>
    </row>
    <row r="44" spans="1:20" ht="15.75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6"/>
      <c r="T44" s="6"/>
    </row>
    <row r="45" spans="1:20" ht="15.75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6"/>
      <c r="T45" s="6"/>
    </row>
    <row r="46" spans="1:20" ht="15.75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6"/>
      <c r="T46" s="6"/>
    </row>
    <row r="47" spans="1:20" ht="15.75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6"/>
      <c r="T47" s="6"/>
    </row>
    <row r="48" spans="1:20" ht="15.75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6"/>
      <c r="T48" s="6"/>
    </row>
    <row r="49" spans="1:20" ht="15.75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6"/>
      <c r="T49" s="6"/>
    </row>
    <row r="50" spans="1:20" ht="15.75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6"/>
      <c r="T50" s="6"/>
    </row>
    <row r="51" spans="1:20" ht="15.75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6"/>
      <c r="T51" s="6"/>
    </row>
    <row r="52" spans="1:20" ht="15.75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6"/>
      <c r="T52" s="6"/>
    </row>
    <row r="53" spans="1:20" ht="15.75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6"/>
      <c r="T53" s="6"/>
    </row>
    <row r="54" spans="1:20" ht="15.75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6"/>
      <c r="T54" s="6"/>
    </row>
    <row r="55" spans="1:20" ht="15.7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6"/>
      <c r="T55" s="6"/>
    </row>
    <row r="56" spans="1:20" ht="15.75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6"/>
      <c r="T56" s="6"/>
    </row>
    <row r="57" spans="1:20" ht="15.75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6"/>
      <c r="T57" s="6"/>
    </row>
    <row r="58" spans="1:20" ht="15.75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6"/>
      <c r="T58" s="6"/>
    </row>
    <row r="59" spans="1:20" ht="15.75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6"/>
      <c r="T59" s="6"/>
    </row>
    <row r="60" spans="1:20" ht="15.75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6"/>
      <c r="T60" s="6"/>
    </row>
    <row r="61" spans="1:20" ht="15.75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6"/>
      <c r="T61" s="6"/>
    </row>
    <row r="62" spans="1:20" ht="15.75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6"/>
      <c r="T62" s="6"/>
    </row>
    <row r="63" spans="1:20" ht="15.75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6"/>
      <c r="T63" s="6"/>
    </row>
    <row r="64" spans="1:20" ht="15.75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6"/>
      <c r="T64" s="6"/>
    </row>
    <row r="65" spans="1:20" ht="15.75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6"/>
      <c r="T65" s="6"/>
    </row>
    <row r="66" spans="1:20" ht="15.75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6"/>
      <c r="T66" s="6"/>
    </row>
    <row r="67" spans="1:20" ht="15.7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6"/>
      <c r="T67" s="6"/>
    </row>
    <row r="68" spans="1:20" ht="15.75">
      <c r="A68" s="6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6"/>
      <c r="T68" s="6"/>
    </row>
    <row r="69" spans="1:20" ht="15.75">
      <c r="A69" s="6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6"/>
      <c r="T69" s="6"/>
    </row>
    <row r="70" spans="1:20" ht="15.75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6"/>
      <c r="T70" s="6"/>
    </row>
    <row r="71" spans="1:20" ht="15.75">
      <c r="A71" s="6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6"/>
      <c r="T71" s="6"/>
    </row>
    <row r="72" spans="1:20" ht="15.75">
      <c r="A72" s="6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6"/>
      <c r="T72" s="6"/>
    </row>
    <row r="73" spans="1:20" ht="15.75">
      <c r="A73" s="6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6"/>
      <c r="T73" s="6"/>
    </row>
    <row r="74" spans="1:20" ht="15.75">
      <c r="A74" s="6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6"/>
      <c r="T74" s="6"/>
    </row>
    <row r="75" spans="1:20" ht="15.75">
      <c r="A75" s="6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6"/>
      <c r="T75" s="6"/>
    </row>
    <row r="76" spans="1:20" ht="15.75">
      <c r="A76" s="6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6"/>
      <c r="T76" s="6"/>
    </row>
    <row r="77" spans="1:20" ht="15.75">
      <c r="A77" s="6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6"/>
      <c r="T77" s="6"/>
    </row>
    <row r="78" spans="1:20" ht="15.75">
      <c r="A78" s="6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6"/>
      <c r="T78" s="6"/>
    </row>
    <row r="79" spans="1:20" ht="15.75">
      <c r="A79" s="6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6"/>
      <c r="T79" s="6"/>
    </row>
    <row r="80" spans="1:20" ht="15.75">
      <c r="A80" s="6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6"/>
      <c r="T80" s="6"/>
    </row>
    <row r="81" spans="1:20" ht="15.75">
      <c r="A81" s="6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6"/>
      <c r="T81" s="6"/>
    </row>
    <row r="82" spans="1:20" ht="15.75">
      <c r="A82" s="6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6"/>
      <c r="T82" s="6"/>
    </row>
    <row r="83" spans="1:20" ht="15.75">
      <c r="A83" s="6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6"/>
      <c r="T83" s="6"/>
    </row>
    <row r="84" spans="1:20" ht="15.75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6"/>
      <c r="T84" s="6"/>
    </row>
    <row r="85" spans="1:20" ht="15.75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6"/>
      <c r="T85" s="6"/>
    </row>
    <row r="86" spans="1:20" ht="15.75">
      <c r="A86" s="6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/>
      <c r="T86" s="6"/>
    </row>
    <row r="87" spans="1:20" ht="15.75">
      <c r="A87" s="6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</row>
    <row r="88" spans="1:20" ht="15.75">
      <c r="A88" s="6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</row>
    <row r="89" spans="1:20" ht="15.75">
      <c r="A89" s="6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</row>
    <row r="90" spans="1:20" ht="15.75">
      <c r="A90" s="6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</row>
    <row r="91" spans="1:20" ht="15.75">
      <c r="A91" s="6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</row>
    <row r="92" spans="1:20" ht="15.75">
      <c r="A92" s="6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</row>
  </sheetData>
  <sheetProtection/>
  <mergeCells count="8">
    <mergeCell ref="A1:S1"/>
    <mergeCell ref="A2:S2"/>
    <mergeCell ref="A7:A8"/>
    <mergeCell ref="B7:B8"/>
    <mergeCell ref="C7:E7"/>
    <mergeCell ref="F7:Q7"/>
    <mergeCell ref="R7:R8"/>
    <mergeCell ref="S7:S8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70"/>
  <sheetViews>
    <sheetView tabSelected="1" view="pageBreakPreview" zoomScale="130" zoomScaleNormal="98" zoomScaleSheetLayoutView="130" zoomScalePageLayoutView="0" workbookViewId="0" topLeftCell="B1">
      <selection activeCell="F7" sqref="F7:S8"/>
    </sheetView>
  </sheetViews>
  <sheetFormatPr defaultColWidth="9.140625" defaultRowHeight="12.75"/>
  <cols>
    <col min="1" max="1" width="37.57421875" style="2" customWidth="1"/>
    <col min="2" max="2" width="8.57421875" style="2" customWidth="1"/>
    <col min="3" max="3" width="4.7109375" style="9" customWidth="1"/>
    <col min="4" max="4" width="5.421875" style="9" customWidth="1"/>
    <col min="5" max="5" width="4.57421875" style="9" customWidth="1"/>
    <col min="6" max="15" width="5.7109375" style="9" customWidth="1"/>
    <col min="16" max="17" width="6.28125" style="9" customWidth="1"/>
    <col min="18" max="18" width="6.140625" style="9" customWidth="1"/>
    <col min="19" max="19" width="11.8515625" style="2" customWidth="1"/>
    <col min="20" max="16384" width="9.140625" style="2" customWidth="1"/>
  </cols>
  <sheetData>
    <row r="1" spans="1:19" ht="24.75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2.5" customHeight="1">
      <c r="A2" s="54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8" s="3" customFormat="1" ht="18.75">
      <c r="A4" s="3" t="s">
        <v>3</v>
      </c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3" customFormat="1" ht="18.75">
      <c r="A5" s="3" t="s">
        <v>4</v>
      </c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s="3" customFormat="1" ht="12" customHeight="1">
      <c r="C6" s="47"/>
      <c r="D6" s="4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26.25" customHeight="1">
      <c r="A7" s="55" t="s">
        <v>7</v>
      </c>
      <c r="B7" s="55" t="s">
        <v>0</v>
      </c>
      <c r="C7" s="58" t="s">
        <v>19</v>
      </c>
      <c r="D7" s="57"/>
      <c r="E7" s="59"/>
      <c r="F7" s="58" t="s">
        <v>152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9"/>
      <c r="R7" s="55" t="s">
        <v>151</v>
      </c>
      <c r="S7" s="55" t="s">
        <v>149</v>
      </c>
    </row>
    <row r="8" spans="1:19" ht="31.5" customHeight="1">
      <c r="A8" s="56"/>
      <c r="B8" s="56"/>
      <c r="C8" s="10" t="s">
        <v>6</v>
      </c>
      <c r="D8" s="52" t="s">
        <v>1</v>
      </c>
      <c r="E8" s="52" t="s">
        <v>2</v>
      </c>
      <c r="F8" s="53" t="s">
        <v>137</v>
      </c>
      <c r="G8" s="53" t="s">
        <v>138</v>
      </c>
      <c r="H8" s="53" t="s">
        <v>139</v>
      </c>
      <c r="I8" s="53" t="s">
        <v>140</v>
      </c>
      <c r="J8" s="53" t="s">
        <v>141</v>
      </c>
      <c r="K8" s="53" t="s">
        <v>142</v>
      </c>
      <c r="L8" s="53" t="s">
        <v>143</v>
      </c>
      <c r="M8" s="53" t="s">
        <v>144</v>
      </c>
      <c r="N8" s="53" t="s">
        <v>145</v>
      </c>
      <c r="O8" s="53" t="s">
        <v>146</v>
      </c>
      <c r="P8" s="53" t="s">
        <v>147</v>
      </c>
      <c r="Q8" s="53" t="s">
        <v>148</v>
      </c>
      <c r="R8" s="56"/>
      <c r="S8" s="56"/>
    </row>
    <row r="9" spans="1:19" s="21" customFormat="1" ht="25.5" customHeight="1" hidden="1">
      <c r="A9" s="64" t="s">
        <v>150</v>
      </c>
      <c r="B9" s="34" t="e">
        <f>B11+#REF!+#REF!+#REF!+#REF!+#REF!+#REF!+#REF!+#REF!</f>
        <v>#REF!</v>
      </c>
      <c r="C9" s="33" t="e">
        <f>C11+#REF!+#REF!+#REF!+#REF!+#REF!+#REF!+#REF!+#REF!</f>
        <v>#REF!</v>
      </c>
      <c r="D9" s="46" t="e">
        <f>D11+#REF!+#REF!+#REF!+#REF!+#REF!+#REF!+#REF!+#REF!</f>
        <v>#REF!</v>
      </c>
      <c r="E9" s="33" t="e">
        <f>E11+#REF!+#REF!+#REF!+#REF!+#REF!+#REF!+#REF!+#REF!</f>
        <v>#REF!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7"/>
    </row>
    <row r="10" spans="1:19" s="26" customFormat="1" ht="9" customHeight="1" hidden="1">
      <c r="A10" s="60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</row>
    <row r="11" spans="1:19" ht="15.75" customHeight="1">
      <c r="A11" s="65" t="s">
        <v>16</v>
      </c>
      <c r="B11" s="66">
        <f>B12+B14+B17+B19+B22+B27+B30+B39+B41+B43+B46</f>
        <v>1430000</v>
      </c>
      <c r="C11" s="66">
        <f>C12+C14+C17+C19+C22+C27+C30+C39+C41+C43+C46</f>
        <v>22</v>
      </c>
      <c r="D11" s="66">
        <f>D12+D14+D17+D19+D22+D27+D30+D39+D41+D43+D46</f>
        <v>1380</v>
      </c>
      <c r="E11" s="66">
        <f>E12+E14+E17+E19+E22+E27+E30+E39+E41+E43+E46</f>
        <v>31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</row>
    <row r="12" spans="1:19" ht="15.75" customHeight="1">
      <c r="A12" s="11" t="s">
        <v>14</v>
      </c>
      <c r="B12" s="12">
        <v>325000</v>
      </c>
      <c r="C12" s="14">
        <v>1</v>
      </c>
      <c r="D12" s="14">
        <v>250</v>
      </c>
      <c r="E12" s="14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v>1</v>
      </c>
      <c r="S12" s="91"/>
    </row>
    <row r="13" spans="1:19" ht="15.75" customHeight="1">
      <c r="A13" s="30"/>
      <c r="B13" s="8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</row>
    <row r="14" spans="1:19" ht="15.75" customHeight="1">
      <c r="A14" s="11" t="s">
        <v>52</v>
      </c>
      <c r="B14" s="12">
        <v>110500</v>
      </c>
      <c r="C14" s="14">
        <v>1</v>
      </c>
      <c r="D14" s="14">
        <v>60</v>
      </c>
      <c r="E14" s="14">
        <v>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>
        <v>1</v>
      </c>
      <c r="S14" s="85"/>
    </row>
    <row r="15" spans="1:19" ht="15.75" customHeight="1">
      <c r="A15" s="11" t="s">
        <v>53</v>
      </c>
      <c r="B15" s="1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3"/>
    </row>
    <row r="16" spans="1:19" ht="15.75" customHeight="1">
      <c r="A16" s="30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</row>
    <row r="17" spans="1:19" s="26" customFormat="1" ht="15.75" customHeight="1">
      <c r="A17" s="23" t="s">
        <v>54</v>
      </c>
      <c r="B17" s="24">
        <v>110500</v>
      </c>
      <c r="C17" s="38">
        <v>1</v>
      </c>
      <c r="D17" s="38">
        <v>50</v>
      </c>
      <c r="E17" s="38">
        <v>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>
        <v>1</v>
      </c>
      <c r="S17" s="85"/>
    </row>
    <row r="18" spans="1:19" s="26" customFormat="1" ht="15.75" customHeight="1">
      <c r="A18" s="41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1"/>
    </row>
    <row r="19" spans="1:19" ht="15.75" customHeight="1">
      <c r="A19" s="11" t="s">
        <v>55</v>
      </c>
      <c r="B19" s="19">
        <v>154700</v>
      </c>
      <c r="C19" s="14">
        <v>2</v>
      </c>
      <c r="D19" s="14">
        <v>60</v>
      </c>
      <c r="E19" s="14">
        <v>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v>1</v>
      </c>
      <c r="S19" s="85"/>
    </row>
    <row r="20" spans="1:19" ht="15.75" customHeight="1">
      <c r="A20" s="11" t="s">
        <v>56</v>
      </c>
      <c r="B20" s="1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>
        <v>2</v>
      </c>
      <c r="S20" s="86"/>
    </row>
    <row r="21" spans="1:19" ht="15.75" customHeight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0"/>
    </row>
    <row r="22" spans="1:19" ht="15.75" customHeight="1">
      <c r="A22" s="11" t="s">
        <v>57</v>
      </c>
      <c r="B22" s="19">
        <v>176800</v>
      </c>
      <c r="C22" s="14">
        <v>4</v>
      </c>
      <c r="D22" s="14">
        <v>400</v>
      </c>
      <c r="E22" s="14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>
        <v>1</v>
      </c>
      <c r="S22" s="85"/>
    </row>
    <row r="23" spans="1:19" ht="15.75" customHeight="1">
      <c r="A23" s="11"/>
      <c r="B23" s="1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>
        <v>2</v>
      </c>
      <c r="S23" s="88"/>
    </row>
    <row r="24" spans="1:19" ht="15.75" customHeight="1">
      <c r="A24" s="11"/>
      <c r="B24" s="1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3</v>
      </c>
      <c r="S24" s="88"/>
    </row>
    <row r="25" spans="1:19" ht="15.75" customHeight="1">
      <c r="A25" s="11"/>
      <c r="B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>
        <v>4</v>
      </c>
      <c r="S25" s="88"/>
    </row>
    <row r="26" spans="1:19" ht="15.75" customHeight="1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0"/>
    </row>
    <row r="27" spans="1:19" ht="15.75" customHeight="1">
      <c r="A27" s="11" t="s">
        <v>58</v>
      </c>
      <c r="B27" s="19">
        <v>198900</v>
      </c>
      <c r="C27" s="14">
        <v>2</v>
      </c>
      <c r="D27" s="14">
        <v>160</v>
      </c>
      <c r="E27" s="14">
        <v>4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>
        <v>1</v>
      </c>
      <c r="S27" s="85"/>
    </row>
    <row r="28" spans="1:19" ht="15.75" customHeight="1">
      <c r="A28" s="50"/>
      <c r="B28" s="19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>
        <v>2</v>
      </c>
      <c r="S28" s="88"/>
    </row>
    <row r="29" spans="1:19" ht="15.75" customHeight="1">
      <c r="A29" s="87"/>
      <c r="B29" s="31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4"/>
    </row>
    <row r="30" spans="1:19" ht="15.75" customHeight="1">
      <c r="A30" s="11" t="s">
        <v>59</v>
      </c>
      <c r="B30" s="19">
        <v>132600</v>
      </c>
      <c r="C30" s="14">
        <v>7</v>
      </c>
      <c r="D30" s="14">
        <v>230</v>
      </c>
      <c r="E30" s="14">
        <v>10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>
        <v>1</v>
      </c>
      <c r="S30" s="89"/>
    </row>
    <row r="31" spans="1:19" ht="15.75" customHeight="1">
      <c r="A31" s="11" t="s">
        <v>60</v>
      </c>
      <c r="B31" s="19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>
        <v>2</v>
      </c>
      <c r="S31" s="86"/>
    </row>
    <row r="32" spans="1:19" ht="15.75" customHeight="1">
      <c r="A32" s="11" t="s">
        <v>8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v>3</v>
      </c>
      <c r="S32" s="90"/>
    </row>
    <row r="33" spans="1:19" ht="15.75" customHeight="1">
      <c r="A33" s="11"/>
      <c r="B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4</v>
      </c>
      <c r="S33" s="90"/>
    </row>
    <row r="34" spans="1:19" ht="15.75" customHeight="1">
      <c r="A34" s="11"/>
      <c r="B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v>5</v>
      </c>
      <c r="S34" s="90"/>
    </row>
    <row r="35" spans="1:19" ht="15.75" customHeight="1">
      <c r="A35" s="11"/>
      <c r="B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v>6</v>
      </c>
      <c r="S35" s="90"/>
    </row>
    <row r="36" spans="1:19" ht="15.75" customHeight="1">
      <c r="A36" s="11"/>
      <c r="B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v>7</v>
      </c>
      <c r="S36" s="90"/>
    </row>
    <row r="37" spans="1:19" ht="15.75" customHeight="1">
      <c r="A37" s="11"/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1"/>
    </row>
    <row r="38" spans="1:19" ht="15.75" customHeight="1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0"/>
    </row>
    <row r="39" spans="1:19" s="26" customFormat="1" ht="15.75" customHeight="1">
      <c r="A39" s="23" t="s">
        <v>61</v>
      </c>
      <c r="B39" s="24">
        <v>132600</v>
      </c>
      <c r="C39" s="38">
        <v>1</v>
      </c>
      <c r="D39" s="38">
        <v>50</v>
      </c>
      <c r="E39" s="38">
        <v>2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>
        <v>1</v>
      </c>
      <c r="S39" s="92"/>
    </row>
    <row r="40" spans="1:19" s="26" customFormat="1" ht="15.75" customHeight="1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23"/>
    </row>
    <row r="41" spans="1:19" ht="15.75" customHeight="1">
      <c r="A41" s="11" t="s">
        <v>62</v>
      </c>
      <c r="B41" s="19">
        <v>24700</v>
      </c>
      <c r="C41" s="14">
        <v>1</v>
      </c>
      <c r="D41" s="14">
        <v>60</v>
      </c>
      <c r="E41" s="14">
        <v>1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>
        <v>1</v>
      </c>
      <c r="S41" s="89"/>
    </row>
    <row r="42" spans="1:19" ht="15.75" customHeight="1">
      <c r="A42" s="35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11"/>
    </row>
    <row r="43" spans="1:19" ht="15.75" customHeight="1">
      <c r="A43" s="11" t="s">
        <v>63</v>
      </c>
      <c r="B43" s="19">
        <v>19500</v>
      </c>
      <c r="C43" s="14">
        <v>1</v>
      </c>
      <c r="D43" s="14">
        <v>30</v>
      </c>
      <c r="E43" s="14">
        <v>1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>
        <v>1</v>
      </c>
      <c r="S43" s="89"/>
    </row>
    <row r="44" spans="1:19" ht="15.75" customHeight="1">
      <c r="A44" s="11" t="s">
        <v>15</v>
      </c>
      <c r="B44" s="1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3"/>
    </row>
    <row r="45" spans="1:19" ht="15.75" customHeight="1">
      <c r="A45" s="30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11"/>
    </row>
    <row r="46" spans="1:19" ht="15.75" customHeight="1">
      <c r="A46" s="11" t="s">
        <v>64</v>
      </c>
      <c r="B46" s="19">
        <v>44200</v>
      </c>
      <c r="C46" s="14">
        <v>1</v>
      </c>
      <c r="D46" s="14">
        <v>30</v>
      </c>
      <c r="E46" s="14">
        <v>2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>
        <v>1</v>
      </c>
      <c r="S46" s="89"/>
    </row>
    <row r="47" spans="1:19" ht="15.75" customHeight="1">
      <c r="A47" s="11" t="s">
        <v>65</v>
      </c>
      <c r="B47" s="1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3"/>
    </row>
    <row r="48" spans="1:19" ht="15.75" customHeight="1">
      <c r="A48" s="30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0"/>
    </row>
    <row r="49" spans="2:18" s="6" customFormat="1" ht="15.75" customHeight="1">
      <c r="B49" s="6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20" ht="15.75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6"/>
      <c r="T50" s="6"/>
    </row>
    <row r="51" spans="1:20" ht="15.75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6"/>
      <c r="T51" s="6"/>
    </row>
    <row r="52" spans="1:20" ht="15.75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6"/>
      <c r="T52" s="6"/>
    </row>
    <row r="53" spans="1:20" ht="15.75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6"/>
      <c r="T53" s="6"/>
    </row>
    <row r="54" spans="1:20" ht="15.75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6"/>
      <c r="T54" s="6"/>
    </row>
    <row r="55" spans="1:20" ht="15.7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6"/>
      <c r="T55" s="6"/>
    </row>
    <row r="56" spans="1:20" ht="15.75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6"/>
      <c r="T56" s="6"/>
    </row>
    <row r="57" spans="1:20" ht="15.75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6"/>
      <c r="T57" s="6"/>
    </row>
    <row r="58" spans="1:20" ht="15.75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6"/>
      <c r="T58" s="6"/>
    </row>
    <row r="59" spans="1:20" ht="15.75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6"/>
      <c r="T59" s="6"/>
    </row>
    <row r="60" spans="1:20" ht="15.75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6"/>
      <c r="T60" s="6"/>
    </row>
    <row r="61" spans="1:20" ht="15.75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6"/>
      <c r="T61" s="6"/>
    </row>
    <row r="62" spans="1:20" ht="15.75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6"/>
      <c r="T62" s="6"/>
    </row>
    <row r="63" spans="1:20" ht="15.75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6"/>
      <c r="T63" s="6"/>
    </row>
    <row r="64" spans="1:20" ht="15.75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6"/>
      <c r="T64" s="6"/>
    </row>
    <row r="65" spans="1:20" ht="15.75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6"/>
      <c r="T65" s="6"/>
    </row>
    <row r="66" spans="1:20" ht="15.75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6"/>
      <c r="T66" s="6"/>
    </row>
    <row r="67" spans="1:20" ht="15.7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6"/>
      <c r="T67" s="6"/>
    </row>
    <row r="68" spans="1:20" ht="15.75">
      <c r="A68" s="6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6"/>
      <c r="T68" s="6"/>
    </row>
    <row r="69" spans="1:20" ht="15.75">
      <c r="A69" s="6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6"/>
      <c r="T69" s="6"/>
    </row>
    <row r="70" spans="1:20" ht="15.75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6"/>
      <c r="T70" s="6"/>
    </row>
  </sheetData>
  <sheetProtection/>
  <mergeCells count="8">
    <mergeCell ref="A7:A8"/>
    <mergeCell ref="B7:B8"/>
    <mergeCell ref="C7:E7"/>
    <mergeCell ref="S7:S8"/>
    <mergeCell ref="A2:S2"/>
    <mergeCell ref="A1:S1"/>
    <mergeCell ref="F7:Q7"/>
    <mergeCell ref="R7:R8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87"/>
  <sheetViews>
    <sheetView view="pageBreakPreview" zoomScale="130" zoomScaleNormal="98" zoomScaleSheetLayoutView="130" zoomScalePageLayoutView="0" workbookViewId="0" topLeftCell="B35">
      <selection activeCell="I63" sqref="I63"/>
    </sheetView>
  </sheetViews>
  <sheetFormatPr defaultColWidth="9.140625" defaultRowHeight="12.75"/>
  <cols>
    <col min="1" max="1" width="37.57421875" style="2" customWidth="1"/>
    <col min="2" max="2" width="8.57421875" style="2" customWidth="1"/>
    <col min="3" max="3" width="4.7109375" style="9" customWidth="1"/>
    <col min="4" max="4" width="5.421875" style="9" customWidth="1"/>
    <col min="5" max="5" width="4.57421875" style="9" customWidth="1"/>
    <col min="6" max="15" width="5.7109375" style="9" customWidth="1"/>
    <col min="16" max="17" width="6.28125" style="9" customWidth="1"/>
    <col min="18" max="18" width="6.140625" style="9" customWidth="1"/>
    <col min="19" max="19" width="11.8515625" style="2" customWidth="1"/>
    <col min="20" max="16384" width="9.140625" style="2" customWidth="1"/>
  </cols>
  <sheetData>
    <row r="1" spans="1:19" ht="24.75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2.5" customHeight="1">
      <c r="A2" s="54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8" s="3" customFormat="1" ht="18.75">
      <c r="A4" s="3" t="s">
        <v>3</v>
      </c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3" customFormat="1" ht="18.75">
      <c r="A5" s="3" t="s">
        <v>4</v>
      </c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s="3" customFormat="1" ht="12" customHeight="1">
      <c r="C6" s="47"/>
      <c r="D6" s="4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26.25" customHeight="1">
      <c r="A7" s="55" t="s">
        <v>7</v>
      </c>
      <c r="B7" s="55" t="s">
        <v>0</v>
      </c>
      <c r="C7" s="58" t="s">
        <v>19</v>
      </c>
      <c r="D7" s="57"/>
      <c r="E7" s="59"/>
      <c r="F7" s="58" t="s">
        <v>152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9"/>
      <c r="R7" s="55" t="s">
        <v>151</v>
      </c>
      <c r="S7" s="55" t="s">
        <v>149</v>
      </c>
    </row>
    <row r="8" spans="1:19" ht="31.5" customHeight="1">
      <c r="A8" s="56"/>
      <c r="B8" s="56"/>
      <c r="C8" s="10" t="s">
        <v>6</v>
      </c>
      <c r="D8" s="53" t="s">
        <v>1</v>
      </c>
      <c r="E8" s="53" t="s">
        <v>2</v>
      </c>
      <c r="F8" s="53" t="s">
        <v>137</v>
      </c>
      <c r="G8" s="53" t="s">
        <v>138</v>
      </c>
      <c r="H8" s="53" t="s">
        <v>139</v>
      </c>
      <c r="I8" s="53" t="s">
        <v>140</v>
      </c>
      <c r="J8" s="53" t="s">
        <v>141</v>
      </c>
      <c r="K8" s="53" t="s">
        <v>142</v>
      </c>
      <c r="L8" s="53" t="s">
        <v>143</v>
      </c>
      <c r="M8" s="53" t="s">
        <v>144</v>
      </c>
      <c r="N8" s="53" t="s">
        <v>145</v>
      </c>
      <c r="O8" s="53" t="s">
        <v>146</v>
      </c>
      <c r="P8" s="53" t="s">
        <v>147</v>
      </c>
      <c r="Q8" s="53" t="s">
        <v>148</v>
      </c>
      <c r="R8" s="56"/>
      <c r="S8" s="56"/>
    </row>
    <row r="9" spans="1:19" s="21" customFormat="1" ht="25.5" customHeight="1" hidden="1">
      <c r="A9" s="64" t="s">
        <v>150</v>
      </c>
      <c r="B9" s="34" t="e">
        <f>#REF!+B11+#REF!+#REF!+#REF!+#REF!+#REF!+#REF!+#REF!</f>
        <v>#REF!</v>
      </c>
      <c r="C9" s="33" t="e">
        <f>#REF!+C11+#REF!+#REF!+#REF!+#REF!+#REF!+#REF!+#REF!</f>
        <v>#REF!</v>
      </c>
      <c r="D9" s="46" t="e">
        <f>#REF!+D11+#REF!+#REF!+#REF!+#REF!+#REF!+#REF!+#REF!</f>
        <v>#REF!</v>
      </c>
      <c r="E9" s="33" t="e">
        <f>#REF!+E11+#REF!+#REF!+#REF!+#REF!+#REF!+#REF!+#REF!</f>
        <v>#REF!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7"/>
    </row>
    <row r="10" spans="1:19" s="26" customFormat="1" ht="9" customHeight="1" hidden="1">
      <c r="A10" s="60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</row>
    <row r="11" spans="1:19" s="26" customFormat="1" ht="15.75" customHeight="1">
      <c r="A11" s="65" t="s">
        <v>11</v>
      </c>
      <c r="B11" s="66">
        <f>B12+B14+B16+B19+B23+B26+B28+B30+B33+B36+B39+B42+B47+B50+B52</f>
        <v>1562600</v>
      </c>
      <c r="C11" s="66">
        <f>C12+C14+C16+C19+C23+C26+C28+C30+C33+C36+C39+C42+C47+C50+C52</f>
        <v>24</v>
      </c>
      <c r="D11" s="69">
        <f>D12+D14+D16+D19+D23+D26+D28+D30+D33+D36+D39+D42+D47+D50+D52</f>
        <v>1099</v>
      </c>
      <c r="E11" s="66">
        <f>E12+E14+E16+E19+E23+E26+E28+E30+E33+E36+E39+E42+E47+E50+E52</f>
        <v>101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</row>
    <row r="12" spans="1:19" s="26" customFormat="1" ht="15.75" customHeight="1">
      <c r="A12" s="23" t="s">
        <v>66</v>
      </c>
      <c r="B12" s="40">
        <v>132600</v>
      </c>
      <c r="C12" s="38">
        <v>1</v>
      </c>
      <c r="D12" s="38">
        <v>80</v>
      </c>
      <c r="E12" s="38">
        <v>2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>
        <v>1</v>
      </c>
      <c r="S12" s="107"/>
    </row>
    <row r="13" spans="1:19" s="26" customFormat="1" ht="15.75" customHeight="1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1"/>
    </row>
    <row r="14" spans="1:19" s="26" customFormat="1" ht="15.75" customHeight="1">
      <c r="A14" s="23" t="s">
        <v>67</v>
      </c>
      <c r="B14" s="40">
        <v>21910</v>
      </c>
      <c r="C14" s="38">
        <v>1</v>
      </c>
      <c r="D14" s="38">
        <v>30</v>
      </c>
      <c r="E14" s="38">
        <v>2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>
        <v>1</v>
      </c>
      <c r="S14" s="105"/>
    </row>
    <row r="15" spans="1:19" s="26" customFormat="1" ht="15.75" customHeight="1">
      <c r="A15" s="41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5"/>
    </row>
    <row r="16" spans="1:19" s="26" customFormat="1" ht="15.75" customHeight="1">
      <c r="A16" s="23" t="s">
        <v>68</v>
      </c>
      <c r="B16" s="24">
        <v>44390</v>
      </c>
      <c r="C16" s="38">
        <v>1</v>
      </c>
      <c r="D16" s="38">
        <v>25</v>
      </c>
      <c r="E16" s="38">
        <v>2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>
        <v>1</v>
      </c>
      <c r="S16" s="105"/>
    </row>
    <row r="17" spans="1:19" s="26" customFormat="1" ht="15.75" customHeight="1">
      <c r="A17" s="23" t="s">
        <v>69</v>
      </c>
      <c r="B17" s="2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27"/>
    </row>
    <row r="18" spans="1:19" s="26" customFormat="1" ht="15.75" customHeight="1">
      <c r="A18" s="41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1"/>
    </row>
    <row r="19" spans="1:19" s="26" customFormat="1" ht="15.75" customHeight="1">
      <c r="A19" s="23" t="s">
        <v>70</v>
      </c>
      <c r="B19" s="40">
        <v>110500</v>
      </c>
      <c r="C19" s="38">
        <v>1</v>
      </c>
      <c r="D19" s="38">
        <v>40</v>
      </c>
      <c r="E19" s="38">
        <v>3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>
        <v>1</v>
      </c>
      <c r="S19" s="107"/>
    </row>
    <row r="20" spans="1:19" s="26" customFormat="1" ht="15.75" customHeight="1">
      <c r="A20" s="23" t="s">
        <v>71</v>
      </c>
      <c r="B20" s="40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27"/>
    </row>
    <row r="21" spans="1:19" s="26" customFormat="1" ht="15.75" customHeight="1">
      <c r="A21" s="23" t="s">
        <v>72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3"/>
    </row>
    <row r="22" spans="1:19" s="26" customFormat="1" ht="19.5" customHeight="1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1"/>
    </row>
    <row r="23" spans="1:19" s="26" customFormat="1" ht="15.75" customHeight="1">
      <c r="A23" s="23" t="s">
        <v>73</v>
      </c>
      <c r="B23" s="40">
        <v>110500</v>
      </c>
      <c r="C23" s="38">
        <v>2</v>
      </c>
      <c r="D23" s="38">
        <v>80</v>
      </c>
      <c r="E23" s="38">
        <v>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>
        <v>1</v>
      </c>
      <c r="S23" s="105"/>
    </row>
    <row r="24" spans="1:19" s="26" customFormat="1" ht="15.75" customHeight="1">
      <c r="A24" s="23" t="s">
        <v>9</v>
      </c>
      <c r="B24" s="40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>
        <v>2</v>
      </c>
      <c r="S24" s="106"/>
    </row>
    <row r="25" spans="1:19" s="26" customFormat="1" ht="15.75" customHeight="1">
      <c r="A25" s="41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1"/>
    </row>
    <row r="26" spans="1:19" s="26" customFormat="1" ht="15.75" customHeight="1">
      <c r="A26" s="96" t="s">
        <v>74</v>
      </c>
      <c r="B26" s="97">
        <v>44200</v>
      </c>
      <c r="C26" s="98">
        <v>1</v>
      </c>
      <c r="D26" s="98">
        <v>30</v>
      </c>
      <c r="E26" s="98">
        <v>2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>
        <v>1</v>
      </c>
      <c r="S26" s="102"/>
    </row>
    <row r="27" spans="1:19" s="26" customFormat="1" ht="13.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1"/>
    </row>
    <row r="28" spans="1:19" s="26" customFormat="1" ht="15.75" customHeight="1">
      <c r="A28" s="96" t="s">
        <v>75</v>
      </c>
      <c r="B28" s="99">
        <v>88400</v>
      </c>
      <c r="C28" s="100">
        <v>1</v>
      </c>
      <c r="D28" s="100">
        <v>40</v>
      </c>
      <c r="E28" s="100">
        <v>2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>
        <v>1</v>
      </c>
      <c r="S28" s="102"/>
    </row>
    <row r="29" spans="1:19" s="26" customFormat="1" ht="15.75" customHeight="1">
      <c r="A29" s="41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95"/>
    </row>
    <row r="30" spans="1:19" s="26" customFormat="1" ht="15.75" customHeight="1">
      <c r="A30" s="96" t="s">
        <v>76</v>
      </c>
      <c r="B30" s="99">
        <v>44200</v>
      </c>
      <c r="C30" s="100">
        <v>1</v>
      </c>
      <c r="D30" s="100">
        <v>30</v>
      </c>
      <c r="E30" s="100">
        <v>1</v>
      </c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>
        <v>1</v>
      </c>
      <c r="S30" s="102"/>
    </row>
    <row r="31" spans="1:19" s="26" customFormat="1" ht="15.75" customHeight="1">
      <c r="A31" s="23" t="s">
        <v>29</v>
      </c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3"/>
    </row>
    <row r="32" spans="1:19" s="26" customFormat="1" ht="15.75" customHeight="1">
      <c r="A32" s="4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1"/>
    </row>
    <row r="33" spans="1:19" s="26" customFormat="1" ht="15.75" customHeight="1">
      <c r="A33" s="96" t="s">
        <v>77</v>
      </c>
      <c r="B33" s="99">
        <v>110500</v>
      </c>
      <c r="C33" s="100">
        <v>2</v>
      </c>
      <c r="D33" s="100">
        <v>60</v>
      </c>
      <c r="E33" s="100">
        <v>5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>
        <v>1</v>
      </c>
      <c r="S33" s="102"/>
    </row>
    <row r="34" spans="1:19" s="26" customFormat="1" ht="15.75" customHeight="1">
      <c r="A34" s="23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v>2</v>
      </c>
      <c r="S34" s="104"/>
    </row>
    <row r="35" spans="1:19" s="26" customFormat="1" ht="15.75" customHeight="1">
      <c r="A35" s="41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1"/>
    </row>
    <row r="36" spans="1:19" s="26" customFormat="1" ht="15.75" customHeight="1">
      <c r="A36" s="96" t="s">
        <v>78</v>
      </c>
      <c r="B36" s="99">
        <v>62600</v>
      </c>
      <c r="C36" s="100">
        <v>1</v>
      </c>
      <c r="D36" s="100">
        <v>30</v>
      </c>
      <c r="E36" s="100">
        <v>2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>
        <v>1</v>
      </c>
      <c r="S36" s="102"/>
    </row>
    <row r="37" spans="1:19" s="26" customFormat="1" ht="15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3"/>
    </row>
    <row r="38" spans="1:19" s="26" customFormat="1" ht="15.75" customHeight="1">
      <c r="A38" s="41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1"/>
    </row>
    <row r="39" spans="1:19" s="26" customFormat="1" ht="15.75" customHeight="1">
      <c r="A39" s="101" t="s">
        <v>79</v>
      </c>
      <c r="B39" s="99">
        <v>70000</v>
      </c>
      <c r="C39" s="100">
        <v>1</v>
      </c>
      <c r="D39" s="100">
        <v>50</v>
      </c>
      <c r="E39" s="100">
        <v>2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>
        <v>1</v>
      </c>
      <c r="S39" s="102"/>
    </row>
    <row r="40" spans="1:19" s="26" customFormat="1" ht="15.75" customHeight="1">
      <c r="A40" s="23" t="s">
        <v>30</v>
      </c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3"/>
    </row>
    <row r="41" spans="1:19" s="26" customFormat="1" ht="15.75" customHeight="1">
      <c r="A41" s="41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1"/>
    </row>
    <row r="42" spans="1:19" s="26" customFormat="1" ht="15.75" customHeight="1">
      <c r="A42" s="101" t="s">
        <v>80</v>
      </c>
      <c r="B42" s="99">
        <v>243100</v>
      </c>
      <c r="C42" s="100">
        <v>4</v>
      </c>
      <c r="D42" s="100">
        <v>174</v>
      </c>
      <c r="E42" s="100">
        <v>55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>
        <v>1</v>
      </c>
      <c r="S42" s="102"/>
    </row>
    <row r="43" spans="1:19" s="26" customFormat="1" ht="15.75" customHeight="1">
      <c r="A43" s="39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>
        <v>2</v>
      </c>
      <c r="S43" s="104"/>
    </row>
    <row r="44" spans="1:19" s="26" customFormat="1" ht="15.75" customHeight="1">
      <c r="A44" s="39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>
        <v>3</v>
      </c>
      <c r="S44" s="104"/>
    </row>
    <row r="45" spans="1:19" s="26" customFormat="1" ht="15.75" customHeight="1">
      <c r="A45" s="39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v>4</v>
      </c>
      <c r="S45" s="104"/>
    </row>
    <row r="46" spans="1:19" s="44" customFormat="1" ht="15.7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1"/>
    </row>
    <row r="47" spans="1:19" s="26" customFormat="1" ht="15.75" customHeight="1">
      <c r="A47" s="101" t="s">
        <v>81</v>
      </c>
      <c r="B47" s="99">
        <v>87300</v>
      </c>
      <c r="C47" s="100">
        <v>2</v>
      </c>
      <c r="D47" s="100">
        <v>140</v>
      </c>
      <c r="E47" s="100">
        <v>2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>
        <v>1</v>
      </c>
      <c r="S47" s="102"/>
    </row>
    <row r="48" spans="1:19" s="26" customFormat="1" ht="15.75" customHeight="1">
      <c r="A48" s="23" t="s">
        <v>48</v>
      </c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v>2</v>
      </c>
      <c r="S48" s="103"/>
    </row>
    <row r="49" spans="1:19" s="26" customFormat="1" ht="15.75" customHeight="1">
      <c r="A49" s="41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1"/>
    </row>
    <row r="50" spans="1:19" s="26" customFormat="1" ht="15.75" customHeight="1">
      <c r="A50" s="101" t="s">
        <v>82</v>
      </c>
      <c r="B50" s="99">
        <v>67400</v>
      </c>
      <c r="C50" s="100">
        <v>1</v>
      </c>
      <c r="D50" s="100">
        <v>50</v>
      </c>
      <c r="E50" s="100">
        <v>2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>
        <v>1</v>
      </c>
      <c r="S50" s="102"/>
    </row>
    <row r="51" spans="1:19" s="26" customFormat="1" ht="15.7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1"/>
    </row>
    <row r="52" spans="1:19" s="26" customFormat="1" ht="15.75" customHeight="1">
      <c r="A52" s="39" t="s">
        <v>31</v>
      </c>
      <c r="B52" s="24">
        <v>325000</v>
      </c>
      <c r="C52" s="25">
        <v>4</v>
      </c>
      <c r="D52" s="25">
        <v>240</v>
      </c>
      <c r="E52" s="25">
        <v>16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>
        <v>1</v>
      </c>
      <c r="S52" s="102"/>
    </row>
    <row r="53" spans="1:19" s="26" customFormat="1" ht="15.75" customHeight="1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>
        <v>2</v>
      </c>
      <c r="S53" s="103"/>
    </row>
    <row r="54" spans="1:19" s="26" customFormat="1" ht="15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>
        <v>3</v>
      </c>
      <c r="S54" s="103"/>
    </row>
    <row r="55" spans="1:19" s="26" customFormat="1" ht="15.75" customHeight="1">
      <c r="A55" s="23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>
        <v>4</v>
      </c>
      <c r="S55" s="103"/>
    </row>
    <row r="56" spans="1:19" s="26" customFormat="1" ht="15.75" customHeight="1">
      <c r="A56" s="23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3"/>
    </row>
    <row r="57" spans="1:19" s="26" customFormat="1" ht="15.75" customHeight="1">
      <c r="A57" s="70"/>
      <c r="B57" s="71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0"/>
    </row>
    <row r="58" spans="1:19" s="26" customFormat="1" ht="15.75" customHeight="1">
      <c r="A58" s="44"/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44"/>
    </row>
    <row r="59" spans="1:19" s="26" customFormat="1" ht="15.75" customHeight="1">
      <c r="A59" s="44"/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44"/>
    </row>
    <row r="60" spans="1:19" s="26" customFormat="1" ht="15.75" customHeight="1">
      <c r="A60" s="44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44"/>
    </row>
    <row r="61" spans="1:19" s="26" customFormat="1" ht="15.75" customHeight="1">
      <c r="A61" s="44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44"/>
    </row>
    <row r="62" spans="1:19" s="26" customFormat="1" ht="15.75" customHeight="1">
      <c r="A62" s="44"/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44"/>
    </row>
    <row r="63" spans="1:19" s="26" customFormat="1" ht="15.75" customHeight="1">
      <c r="A63" s="44"/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44"/>
    </row>
    <row r="64" spans="1:19" s="26" customFormat="1" ht="15.75" customHeight="1">
      <c r="A64" s="44"/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44"/>
    </row>
    <row r="65" spans="1:19" s="26" customFormat="1" ht="15.75" customHeight="1">
      <c r="A65" s="44"/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44"/>
    </row>
    <row r="66" spans="1:19" s="26" customFormat="1" ht="15.75" customHeight="1">
      <c r="A66" s="44"/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44"/>
    </row>
    <row r="67" spans="1:20" ht="15.7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6"/>
      <c r="T67" s="6"/>
    </row>
    <row r="68" spans="1:20" ht="15.75">
      <c r="A68" s="6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6"/>
      <c r="T68" s="6"/>
    </row>
    <row r="69" spans="1:20" ht="15.75">
      <c r="A69" s="6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6"/>
      <c r="T69" s="6"/>
    </row>
    <row r="70" spans="1:20" ht="15.75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6"/>
      <c r="T70" s="6"/>
    </row>
    <row r="71" spans="1:20" ht="15.75">
      <c r="A71" s="6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6"/>
      <c r="T71" s="6"/>
    </row>
    <row r="72" spans="1:20" ht="15.75">
      <c r="A72" s="6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6"/>
      <c r="T72" s="6"/>
    </row>
    <row r="73" spans="1:20" ht="15.75">
      <c r="A73" s="6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6"/>
      <c r="T73" s="6"/>
    </row>
    <row r="74" spans="1:20" ht="15.75">
      <c r="A74" s="6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6"/>
      <c r="T74" s="6"/>
    </row>
    <row r="75" spans="1:20" ht="15.75">
      <c r="A75" s="6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6"/>
      <c r="T75" s="6"/>
    </row>
    <row r="76" spans="1:20" ht="15.75">
      <c r="A76" s="6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6"/>
      <c r="T76" s="6"/>
    </row>
    <row r="77" spans="1:20" ht="15.75">
      <c r="A77" s="6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6"/>
      <c r="T77" s="6"/>
    </row>
    <row r="78" spans="1:20" ht="15.75">
      <c r="A78" s="6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6"/>
      <c r="T78" s="6"/>
    </row>
    <row r="79" spans="1:20" ht="15.75">
      <c r="A79" s="6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6"/>
      <c r="T79" s="6"/>
    </row>
    <row r="80" spans="1:20" ht="15.75">
      <c r="A80" s="6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6"/>
      <c r="T80" s="6"/>
    </row>
    <row r="81" spans="1:20" ht="15.75">
      <c r="A81" s="6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6"/>
      <c r="T81" s="6"/>
    </row>
    <row r="82" spans="1:20" ht="15.75">
      <c r="A82" s="6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6"/>
      <c r="T82" s="6"/>
    </row>
    <row r="83" spans="1:20" ht="15.75">
      <c r="A83" s="6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6"/>
      <c r="T83" s="6"/>
    </row>
    <row r="84" spans="1:20" ht="15.75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6"/>
      <c r="T84" s="6"/>
    </row>
    <row r="85" spans="1:20" ht="15.75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6"/>
      <c r="T85" s="6"/>
    </row>
    <row r="86" spans="1:20" ht="15.75">
      <c r="A86" s="6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/>
      <c r="T86" s="6"/>
    </row>
    <row r="87" spans="1:20" ht="15.75">
      <c r="A87" s="6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</row>
  </sheetData>
  <sheetProtection/>
  <mergeCells count="8">
    <mergeCell ref="A1:S1"/>
    <mergeCell ref="A2:S2"/>
    <mergeCell ref="A7:A8"/>
    <mergeCell ref="B7:B8"/>
    <mergeCell ref="C7:E7"/>
    <mergeCell ref="F7:Q7"/>
    <mergeCell ref="R7:R8"/>
    <mergeCell ref="S7:S8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T114"/>
  <sheetViews>
    <sheetView view="pageBreakPreview" zoomScale="130" zoomScaleNormal="98" zoomScaleSheetLayoutView="130" zoomScalePageLayoutView="0" workbookViewId="0" topLeftCell="B11">
      <selection activeCell="R13" sqref="R13"/>
    </sheetView>
  </sheetViews>
  <sheetFormatPr defaultColWidth="9.140625" defaultRowHeight="12.75"/>
  <cols>
    <col min="1" max="1" width="37.57421875" style="2" customWidth="1"/>
    <col min="2" max="2" width="8.57421875" style="2" customWidth="1"/>
    <col min="3" max="3" width="4.7109375" style="9" customWidth="1"/>
    <col min="4" max="4" width="5.421875" style="9" customWidth="1"/>
    <col min="5" max="5" width="4.57421875" style="9" customWidth="1"/>
    <col min="6" max="15" width="5.7109375" style="9" customWidth="1"/>
    <col min="16" max="17" width="6.28125" style="9" customWidth="1"/>
    <col min="18" max="18" width="6.140625" style="9" customWidth="1"/>
    <col min="19" max="19" width="11.8515625" style="2" customWidth="1"/>
    <col min="20" max="16384" width="9.140625" style="2" customWidth="1"/>
  </cols>
  <sheetData>
    <row r="1" spans="1:19" ht="24.75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2.5" customHeight="1">
      <c r="A2" s="54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8" s="3" customFormat="1" ht="18.75">
      <c r="A4" s="3" t="s">
        <v>3</v>
      </c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3" customFormat="1" ht="18.75">
      <c r="A5" s="3" t="s">
        <v>4</v>
      </c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s="3" customFormat="1" ht="12" customHeight="1">
      <c r="C6" s="47"/>
      <c r="D6" s="4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26.25" customHeight="1">
      <c r="A7" s="55" t="s">
        <v>7</v>
      </c>
      <c r="B7" s="55" t="s">
        <v>0</v>
      </c>
      <c r="C7" s="58" t="s">
        <v>19</v>
      </c>
      <c r="D7" s="57"/>
      <c r="E7" s="59"/>
      <c r="F7" s="58" t="s">
        <v>152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9"/>
      <c r="R7" s="55" t="s">
        <v>151</v>
      </c>
      <c r="S7" s="55" t="s">
        <v>149</v>
      </c>
    </row>
    <row r="8" spans="1:19" ht="31.5" customHeight="1">
      <c r="A8" s="56"/>
      <c r="B8" s="56"/>
      <c r="C8" s="10" t="s">
        <v>6</v>
      </c>
      <c r="D8" s="53" t="s">
        <v>1</v>
      </c>
      <c r="E8" s="53" t="s">
        <v>2</v>
      </c>
      <c r="F8" s="53" t="s">
        <v>137</v>
      </c>
      <c r="G8" s="53" t="s">
        <v>138</v>
      </c>
      <c r="H8" s="53" t="s">
        <v>139</v>
      </c>
      <c r="I8" s="53" t="s">
        <v>140</v>
      </c>
      <c r="J8" s="53" t="s">
        <v>141</v>
      </c>
      <c r="K8" s="53" t="s">
        <v>142</v>
      </c>
      <c r="L8" s="53" t="s">
        <v>143</v>
      </c>
      <c r="M8" s="53" t="s">
        <v>144</v>
      </c>
      <c r="N8" s="53" t="s">
        <v>145</v>
      </c>
      <c r="O8" s="53" t="s">
        <v>146</v>
      </c>
      <c r="P8" s="53" t="s">
        <v>147</v>
      </c>
      <c r="Q8" s="53" t="s">
        <v>148</v>
      </c>
      <c r="R8" s="56"/>
      <c r="S8" s="56"/>
    </row>
    <row r="9" spans="1:19" s="21" customFormat="1" ht="25.5" customHeight="1" hidden="1">
      <c r="A9" s="64" t="s">
        <v>150</v>
      </c>
      <c r="B9" s="34" t="e">
        <f>#REF!+#REF!+B11+#REF!+#REF!+#REF!+#REF!+#REF!+#REF!</f>
        <v>#REF!</v>
      </c>
      <c r="C9" s="33" t="e">
        <f>#REF!+#REF!+C11+#REF!+#REF!+#REF!+#REF!+#REF!+#REF!</f>
        <v>#REF!</v>
      </c>
      <c r="D9" s="46" t="e">
        <f>#REF!+#REF!+D11+#REF!+#REF!+#REF!+#REF!+#REF!+#REF!</f>
        <v>#REF!</v>
      </c>
      <c r="E9" s="33" t="e">
        <f>#REF!+#REF!+E11+#REF!+#REF!+#REF!+#REF!+#REF!+#REF!</f>
        <v>#REF!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7"/>
    </row>
    <row r="10" spans="1:19" s="26" customFormat="1" ht="9" customHeight="1" hidden="1">
      <c r="A10" s="60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</row>
    <row r="11" spans="1:19" s="26" customFormat="1" ht="15.75" customHeight="1">
      <c r="A11" s="65" t="s">
        <v>17</v>
      </c>
      <c r="B11" s="66">
        <f>B12+B15+B18+B21+B25+B28+B39+B41+B43+B45+B51+B54+B56+B58+B61+B66+B69+B72+B75+B79+B82</f>
        <v>2247700</v>
      </c>
      <c r="C11" s="66">
        <f>C12+C15+C18+C21+C25+C28+C39+C41+C43+C45+C51+C54+C56+C58+C61+C66+C69+C72+C75+C79+C82</f>
        <v>43</v>
      </c>
      <c r="D11" s="66">
        <f>D12+D15+D18+D21+D25+D28+D39+D41+D43+D45+D51+D54+D56+D58+D61+D66+D69+D72+D75+D79+D82</f>
        <v>1870</v>
      </c>
      <c r="E11" s="66">
        <f>E12+E15+E18+E21+E25+E28+E39+E41+E43+E45+E51+E54+E56+E58+E61+E66+E69+E72+E75+E79+E82</f>
        <v>81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</row>
    <row r="12" spans="1:20" s="26" customFormat="1" ht="15.75" customHeight="1">
      <c r="A12" s="39" t="s">
        <v>83</v>
      </c>
      <c r="B12" s="24">
        <v>110500</v>
      </c>
      <c r="C12" s="25">
        <v>2</v>
      </c>
      <c r="D12" s="25">
        <v>80</v>
      </c>
      <c r="E12" s="25">
        <v>2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1</v>
      </c>
      <c r="S12" s="105"/>
      <c r="T12" s="37"/>
    </row>
    <row r="13" spans="1:20" s="26" customFormat="1" ht="15.75" customHeight="1">
      <c r="A13" s="39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v>2</v>
      </c>
      <c r="S13" s="104"/>
      <c r="T13" s="37"/>
    </row>
    <row r="14" spans="1:19" ht="15.75" customHeight="1">
      <c r="A14" s="30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0"/>
    </row>
    <row r="15" spans="1:19" ht="15.75" customHeight="1">
      <c r="A15" s="22" t="s">
        <v>84</v>
      </c>
      <c r="B15" s="19">
        <v>65000</v>
      </c>
      <c r="C15" s="16">
        <v>1</v>
      </c>
      <c r="D15" s="16">
        <v>30</v>
      </c>
      <c r="E15" s="16">
        <v>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v>1</v>
      </c>
      <c r="S15" s="105"/>
    </row>
    <row r="16" spans="1:19" ht="15.75" customHeight="1">
      <c r="A16" s="11" t="s">
        <v>18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1"/>
    </row>
    <row r="17" spans="1:19" ht="15.75" customHeight="1">
      <c r="A17" s="30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0"/>
    </row>
    <row r="18" spans="1:19" ht="15.75" customHeight="1">
      <c r="A18" s="22" t="s">
        <v>85</v>
      </c>
      <c r="B18" s="19">
        <v>76800</v>
      </c>
      <c r="C18" s="16">
        <v>2</v>
      </c>
      <c r="D18" s="16">
        <v>50</v>
      </c>
      <c r="E18" s="16">
        <v>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v>1</v>
      </c>
      <c r="S18" s="91"/>
    </row>
    <row r="19" spans="1:19" ht="15.75" customHeight="1">
      <c r="A19" s="22"/>
      <c r="B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v>2</v>
      </c>
      <c r="S19" s="88"/>
    </row>
    <row r="20" spans="1:19" ht="15.75" customHeight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0"/>
    </row>
    <row r="21" spans="1:19" ht="15.75" customHeight="1">
      <c r="A21" s="22" t="s">
        <v>20</v>
      </c>
      <c r="B21" s="19">
        <v>130000</v>
      </c>
      <c r="C21" s="16">
        <v>3</v>
      </c>
      <c r="D21" s="16">
        <v>300</v>
      </c>
      <c r="E21" s="16">
        <v>6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v>1</v>
      </c>
      <c r="S21" s="105"/>
    </row>
    <row r="22" spans="1:19" ht="15.75" customHeight="1">
      <c r="A22" s="22"/>
      <c r="B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2</v>
      </c>
      <c r="S22" s="104"/>
    </row>
    <row r="23" spans="1:19" ht="15.75" customHeight="1">
      <c r="A23" s="22"/>
      <c r="B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v>3</v>
      </c>
      <c r="S23" s="104"/>
    </row>
    <row r="24" spans="1:19" ht="15.75" customHeight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0"/>
    </row>
    <row r="25" spans="1:19" s="26" customFormat="1" ht="15.75" customHeight="1">
      <c r="A25" s="23" t="s">
        <v>86</v>
      </c>
      <c r="B25" s="24">
        <v>51550</v>
      </c>
      <c r="C25" s="25">
        <v>1</v>
      </c>
      <c r="D25" s="25">
        <v>30</v>
      </c>
      <c r="E25" s="25">
        <v>3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>
        <v>1</v>
      </c>
      <c r="S25" s="105"/>
    </row>
    <row r="26" spans="1:19" s="26" customFormat="1" ht="15.75" customHeight="1">
      <c r="A26" s="23" t="s">
        <v>21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3"/>
    </row>
    <row r="27" spans="1:19" s="26" customFormat="1" ht="15.7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1"/>
    </row>
    <row r="28" spans="1:19" ht="15.75" customHeight="1">
      <c r="A28" s="22" t="s">
        <v>22</v>
      </c>
      <c r="B28" s="19">
        <v>110500</v>
      </c>
      <c r="C28" s="16">
        <v>10</v>
      </c>
      <c r="D28" s="16">
        <v>260</v>
      </c>
      <c r="E28" s="16">
        <v>10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v>1</v>
      </c>
      <c r="S28" s="91"/>
    </row>
    <row r="29" spans="1:19" ht="15.75" customHeight="1">
      <c r="A29" s="11"/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2</v>
      </c>
      <c r="S29" s="90"/>
    </row>
    <row r="30" spans="1:19" ht="15.75" customHeight="1">
      <c r="A30" s="11"/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v>3</v>
      </c>
      <c r="S30" s="90"/>
    </row>
    <row r="31" spans="1:19" ht="15.75" customHeight="1">
      <c r="A31" s="11"/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v>4</v>
      </c>
      <c r="S31" s="90"/>
    </row>
    <row r="32" spans="1:19" ht="15.75" customHeight="1">
      <c r="A32" s="11"/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v>5</v>
      </c>
      <c r="S32" s="90"/>
    </row>
    <row r="33" spans="1:19" ht="15.75" customHeight="1">
      <c r="A33" s="11"/>
      <c r="B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6</v>
      </c>
      <c r="S33" s="90"/>
    </row>
    <row r="34" spans="1:19" ht="15.75" customHeight="1">
      <c r="A34" s="11"/>
      <c r="B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v>7</v>
      </c>
      <c r="S34" s="90"/>
    </row>
    <row r="35" spans="1:19" ht="15.75" customHeight="1">
      <c r="A35" s="11"/>
      <c r="B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v>8</v>
      </c>
      <c r="S35" s="90"/>
    </row>
    <row r="36" spans="1:19" ht="15.75" customHeight="1">
      <c r="A36" s="11"/>
      <c r="B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v>9</v>
      </c>
      <c r="S36" s="90"/>
    </row>
    <row r="37" spans="1:19" ht="15.75" customHeight="1">
      <c r="A37" s="11"/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v>10</v>
      </c>
      <c r="S37" s="90"/>
    </row>
    <row r="38" spans="1:19" ht="15.75" customHeight="1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0"/>
    </row>
    <row r="39" spans="1:19" s="26" customFormat="1" ht="15.75" customHeight="1">
      <c r="A39" s="23" t="s">
        <v>46</v>
      </c>
      <c r="B39" s="24">
        <v>110500</v>
      </c>
      <c r="C39" s="25">
        <v>1</v>
      </c>
      <c r="D39" s="25">
        <v>100</v>
      </c>
      <c r="E39" s="25">
        <v>5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>
        <v>1</v>
      </c>
      <c r="S39" s="91"/>
    </row>
    <row r="40" spans="1:19" s="26" customFormat="1" ht="15.75" customHeight="1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1"/>
    </row>
    <row r="41" spans="1:19" ht="15.75" customHeight="1">
      <c r="A41" s="108" t="s">
        <v>87</v>
      </c>
      <c r="B41" s="109">
        <v>51525</v>
      </c>
      <c r="C41" s="110">
        <v>1</v>
      </c>
      <c r="D41" s="110">
        <v>25</v>
      </c>
      <c r="E41" s="110">
        <v>3</v>
      </c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>
        <v>1</v>
      </c>
      <c r="S41" s="85"/>
    </row>
    <row r="42" spans="1:19" ht="15.75" customHeight="1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0"/>
    </row>
    <row r="43" spans="1:19" ht="15.75" customHeight="1">
      <c r="A43" s="22" t="s">
        <v>88</v>
      </c>
      <c r="B43" s="19">
        <v>51560</v>
      </c>
      <c r="C43" s="16">
        <v>1</v>
      </c>
      <c r="D43" s="16">
        <v>40</v>
      </c>
      <c r="E43" s="16">
        <v>2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>
        <v>1</v>
      </c>
      <c r="S43" s="91"/>
    </row>
    <row r="44" spans="1:19" ht="15.75" customHeight="1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0"/>
    </row>
    <row r="45" spans="1:19" ht="15.75" customHeight="1">
      <c r="A45" s="11" t="s">
        <v>89</v>
      </c>
      <c r="B45" s="19">
        <v>248665</v>
      </c>
      <c r="C45" s="16">
        <v>5</v>
      </c>
      <c r="D45" s="16">
        <v>200</v>
      </c>
      <c r="E45" s="16">
        <v>10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v>1</v>
      </c>
      <c r="S45" s="91"/>
    </row>
    <row r="46" spans="1:19" ht="15.75" customHeight="1">
      <c r="A46" s="11" t="s">
        <v>10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v>2</v>
      </c>
      <c r="S46" s="90"/>
    </row>
    <row r="47" spans="1:19" ht="15.75" customHeight="1">
      <c r="A47" s="11"/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v>3</v>
      </c>
      <c r="S47" s="90"/>
    </row>
    <row r="48" spans="1:19" ht="15.75" customHeight="1">
      <c r="A48" s="11"/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v>4</v>
      </c>
      <c r="S48" s="90"/>
    </row>
    <row r="49" spans="1:19" ht="15.75" customHeight="1">
      <c r="A49" s="11"/>
      <c r="B49" s="19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v>5</v>
      </c>
      <c r="S49" s="90"/>
    </row>
    <row r="50" spans="1:19" ht="15.75" customHeight="1">
      <c r="A50" s="30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0"/>
    </row>
    <row r="51" spans="1:19" ht="15.75" customHeight="1">
      <c r="A51" s="22" t="s">
        <v>90</v>
      </c>
      <c r="B51" s="19">
        <v>100000</v>
      </c>
      <c r="C51" s="16">
        <v>1</v>
      </c>
      <c r="D51" s="16">
        <v>200</v>
      </c>
      <c r="E51" s="16">
        <v>5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>
        <v>1</v>
      </c>
      <c r="S51" s="91"/>
    </row>
    <row r="52" spans="1:19" ht="15.75" customHeight="1">
      <c r="A52" s="11" t="s">
        <v>23</v>
      </c>
      <c r="B52" s="1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1"/>
    </row>
    <row r="53" spans="1:19" ht="15.75" customHeight="1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0"/>
    </row>
    <row r="54" spans="1:19" ht="16.5" customHeight="1">
      <c r="A54" s="11" t="s">
        <v>91</v>
      </c>
      <c r="B54" s="19">
        <v>88400</v>
      </c>
      <c r="C54" s="16">
        <v>1</v>
      </c>
      <c r="D54" s="16">
        <v>100</v>
      </c>
      <c r="E54" s="16">
        <v>3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>
        <v>1</v>
      </c>
      <c r="S54" s="91"/>
    </row>
    <row r="55" spans="1:19" ht="16.5" customHeight="1">
      <c r="A55" s="30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0"/>
    </row>
    <row r="56" spans="1:19" ht="16.5" customHeight="1">
      <c r="A56" s="22" t="s">
        <v>92</v>
      </c>
      <c r="B56" s="19">
        <v>79000</v>
      </c>
      <c r="C56" s="16">
        <v>1</v>
      </c>
      <c r="D56" s="16">
        <v>25</v>
      </c>
      <c r="E56" s="16">
        <v>2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>
        <v>1</v>
      </c>
      <c r="S56" s="91"/>
    </row>
    <row r="57" spans="1:19" ht="16.5" customHeight="1">
      <c r="A57" s="30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0"/>
    </row>
    <row r="58" spans="1:19" ht="16.5" customHeight="1">
      <c r="A58" s="22" t="s">
        <v>24</v>
      </c>
      <c r="B58" s="19">
        <v>154700</v>
      </c>
      <c r="C58" s="16">
        <v>2</v>
      </c>
      <c r="D58" s="16">
        <v>110</v>
      </c>
      <c r="E58" s="16">
        <v>2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>
        <v>1</v>
      </c>
      <c r="S58" s="91"/>
    </row>
    <row r="59" spans="1:19" ht="15.75" customHeight="1">
      <c r="A59" s="11"/>
      <c r="B59" s="19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>
        <v>2</v>
      </c>
      <c r="S59" s="90"/>
    </row>
    <row r="60" spans="1:19" ht="15.75" customHeight="1">
      <c r="A60" s="30"/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0"/>
    </row>
    <row r="61" spans="1:19" s="26" customFormat="1" ht="15.75" customHeight="1">
      <c r="A61" s="39" t="s">
        <v>93</v>
      </c>
      <c r="B61" s="24">
        <v>65000</v>
      </c>
      <c r="C61" s="25">
        <v>1</v>
      </c>
      <c r="D61" s="25">
        <v>50</v>
      </c>
      <c r="E61" s="25">
        <v>2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>
        <v>1</v>
      </c>
      <c r="S61" s="105"/>
    </row>
    <row r="62" spans="1:19" s="26" customFormat="1" ht="15.75" customHeight="1">
      <c r="A62" s="23" t="s">
        <v>94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3"/>
    </row>
    <row r="63" spans="1:19" s="26" customFormat="1" ht="15.75" customHeight="1">
      <c r="A63" s="23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3"/>
    </row>
    <row r="64" spans="1:19" s="26" customFormat="1" ht="15.75" customHeight="1">
      <c r="A64" s="23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3"/>
    </row>
    <row r="65" spans="1:19" s="26" customFormat="1" ht="15.75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1"/>
    </row>
    <row r="66" spans="1:19" ht="15.75" customHeight="1">
      <c r="A66" s="22" t="s">
        <v>95</v>
      </c>
      <c r="B66" s="19">
        <v>176800</v>
      </c>
      <c r="C66" s="16">
        <v>2</v>
      </c>
      <c r="D66" s="16">
        <v>50</v>
      </c>
      <c r="E66" s="16">
        <v>6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>
        <v>1</v>
      </c>
      <c r="S66" s="91"/>
    </row>
    <row r="67" spans="1:19" ht="15.75" customHeight="1">
      <c r="A67" s="22"/>
      <c r="B67" s="1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>
        <v>2</v>
      </c>
      <c r="S67" s="88"/>
    </row>
    <row r="68" spans="1:19" ht="15.75" customHeight="1">
      <c r="A68" s="30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0"/>
    </row>
    <row r="69" spans="1:19" ht="15.75" customHeight="1">
      <c r="A69" s="22" t="s">
        <v>96</v>
      </c>
      <c r="B69" s="19">
        <v>154700</v>
      </c>
      <c r="C69" s="16">
        <v>2</v>
      </c>
      <c r="D69" s="16">
        <v>60</v>
      </c>
      <c r="E69" s="16">
        <v>6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>
        <v>1</v>
      </c>
      <c r="S69" s="91"/>
    </row>
    <row r="70" spans="1:19" ht="15.75" customHeight="1">
      <c r="A70" s="11" t="s">
        <v>25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>
        <v>2</v>
      </c>
      <c r="S70" s="90"/>
    </row>
    <row r="71" spans="1:19" ht="15.75" customHeight="1">
      <c r="A71" s="30"/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0"/>
    </row>
    <row r="72" spans="1:19" ht="15.75" customHeight="1">
      <c r="A72" s="22" t="s">
        <v>97</v>
      </c>
      <c r="B72" s="19">
        <v>91000</v>
      </c>
      <c r="C72" s="16">
        <v>1</v>
      </c>
      <c r="D72" s="16">
        <v>50</v>
      </c>
      <c r="E72" s="16">
        <v>2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>
        <v>1</v>
      </c>
      <c r="S72" s="91"/>
    </row>
    <row r="73" spans="1:19" ht="15.75" customHeight="1">
      <c r="A73" s="11" t="s">
        <v>98</v>
      </c>
      <c r="B73" s="19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>
        <v>2</v>
      </c>
      <c r="S73" s="90"/>
    </row>
    <row r="74" spans="1:19" ht="15.75" customHeight="1">
      <c r="A74" s="30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0"/>
    </row>
    <row r="75" spans="1:19" ht="15.75" customHeight="1">
      <c r="A75" s="22" t="s">
        <v>99</v>
      </c>
      <c r="B75" s="19">
        <v>110500</v>
      </c>
      <c r="C75" s="16">
        <v>3</v>
      </c>
      <c r="D75" s="16">
        <v>60</v>
      </c>
      <c r="E75" s="16">
        <v>3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>
        <v>1</v>
      </c>
      <c r="S75" s="91"/>
    </row>
    <row r="76" spans="1:19" ht="15.75" customHeight="1">
      <c r="A76" s="11" t="s">
        <v>26</v>
      </c>
      <c r="B76" s="19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>
        <v>2</v>
      </c>
      <c r="S76" s="90"/>
    </row>
    <row r="77" spans="1:19" ht="15.75" customHeight="1">
      <c r="A77" s="11"/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>
        <v>3</v>
      </c>
      <c r="S77" s="90"/>
    </row>
    <row r="78" spans="1:19" ht="15.75" customHeight="1">
      <c r="A78" s="30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0"/>
    </row>
    <row r="79" spans="1:19" ht="15.75" customHeight="1">
      <c r="A79" s="22" t="s">
        <v>100</v>
      </c>
      <c r="B79" s="19">
        <v>88400</v>
      </c>
      <c r="C79" s="16">
        <v>1</v>
      </c>
      <c r="D79" s="16">
        <v>20</v>
      </c>
      <c r="E79" s="16">
        <v>2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>
        <v>1</v>
      </c>
      <c r="S79" s="91"/>
    </row>
    <row r="80" spans="1:19" ht="15.75" customHeight="1">
      <c r="A80" s="11" t="s">
        <v>27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1"/>
    </row>
    <row r="81" spans="1:19" ht="15.75" customHeight="1">
      <c r="A81" s="30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0"/>
    </row>
    <row r="82" spans="1:19" ht="15.75" customHeight="1">
      <c r="A82" s="22" t="s">
        <v>101</v>
      </c>
      <c r="B82" s="19">
        <v>132600</v>
      </c>
      <c r="C82" s="16">
        <v>1</v>
      </c>
      <c r="D82" s="16">
        <v>30</v>
      </c>
      <c r="E82" s="16">
        <v>3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>
        <v>1</v>
      </c>
      <c r="S82" s="91"/>
    </row>
    <row r="83" spans="1:19" ht="15.75" customHeight="1">
      <c r="A83" s="11" t="s">
        <v>28</v>
      </c>
      <c r="B83" s="19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1"/>
    </row>
    <row r="84" spans="1:19" ht="15.75" customHeight="1">
      <c r="A84" s="30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0"/>
    </row>
    <row r="85" spans="2:18" s="6" customFormat="1" ht="15.75" customHeight="1">
      <c r="B85" s="6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2:18" s="6" customFormat="1" ht="15.75" customHeight="1">
      <c r="B86" s="6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2:18" s="6" customFormat="1" ht="15.75" customHeight="1">
      <c r="B87" s="68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2:18" s="6" customFormat="1" ht="15.75" customHeight="1">
      <c r="B88" s="6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2:18" s="6" customFormat="1" ht="15.75" customHeight="1">
      <c r="B89" s="6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2:18" s="6" customFormat="1" ht="15.75" customHeight="1">
      <c r="B90" s="68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2:18" s="6" customFormat="1" ht="15.75" customHeight="1">
      <c r="B91" s="68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2:18" s="6" customFormat="1" ht="15.75" customHeight="1">
      <c r="B92" s="68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2:18" s="6" customFormat="1" ht="15.75" customHeight="1">
      <c r="B93" s="68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20" ht="15.75">
      <c r="A94" s="6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</row>
    <row r="95" spans="1:20" ht="15.75">
      <c r="A95" s="6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</row>
    <row r="96" spans="1:20" ht="15.75">
      <c r="A96" s="6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</row>
    <row r="97" spans="1:20" ht="15.75">
      <c r="A97" s="6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</row>
    <row r="98" spans="1:20" ht="15.75">
      <c r="A98" s="6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</row>
    <row r="99" spans="1:20" ht="15.75">
      <c r="A99" s="6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</row>
    <row r="100" spans="1:20" ht="15.75">
      <c r="A100" s="6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</row>
    <row r="101" spans="1:20" ht="15.75">
      <c r="A101" s="6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</row>
    <row r="102" spans="1:20" ht="15.75">
      <c r="A102" s="6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</row>
    <row r="103" spans="1:20" ht="15.75">
      <c r="A103" s="6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</row>
    <row r="104" spans="1:20" ht="15.75">
      <c r="A104" s="6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</row>
    <row r="105" spans="1:20" ht="15.75">
      <c r="A105" s="6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</row>
    <row r="106" spans="1:20" ht="15.75">
      <c r="A106" s="6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</row>
    <row r="107" spans="1:20" ht="15.75">
      <c r="A107" s="6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</row>
    <row r="108" spans="1:20" ht="15.75">
      <c r="A108" s="6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</row>
    <row r="109" spans="1:20" ht="15.75">
      <c r="A109" s="6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</row>
    <row r="110" spans="1:20" ht="15.75">
      <c r="A110" s="6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</row>
    <row r="111" spans="1:20" ht="15.75">
      <c r="A111" s="6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</row>
    <row r="112" spans="1:20" ht="15.75">
      <c r="A112" s="6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</row>
    <row r="113" spans="1:20" ht="15.75">
      <c r="A113" s="6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</row>
    <row r="114" spans="1:20" ht="15.75">
      <c r="A114" s="6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</row>
  </sheetData>
  <sheetProtection/>
  <mergeCells count="8">
    <mergeCell ref="A1:S1"/>
    <mergeCell ref="A2:S2"/>
    <mergeCell ref="A7:A8"/>
    <mergeCell ref="B7:B8"/>
    <mergeCell ref="C7:E7"/>
    <mergeCell ref="F7:Q7"/>
    <mergeCell ref="R7:R8"/>
    <mergeCell ref="S7:S8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T140"/>
  <sheetViews>
    <sheetView view="pageBreakPreview" zoomScale="130" zoomScaleNormal="98" zoomScaleSheetLayoutView="130" zoomScalePageLayoutView="0" workbookViewId="0" topLeftCell="H23">
      <selection activeCell="R42" sqref="R42"/>
    </sheetView>
  </sheetViews>
  <sheetFormatPr defaultColWidth="9.140625" defaultRowHeight="12.75"/>
  <cols>
    <col min="1" max="1" width="37.57421875" style="2" customWidth="1"/>
    <col min="2" max="2" width="8.57421875" style="2" customWidth="1"/>
    <col min="3" max="3" width="4.7109375" style="9" customWidth="1"/>
    <col min="4" max="4" width="5.421875" style="9" customWidth="1"/>
    <col min="5" max="5" width="4.57421875" style="9" customWidth="1"/>
    <col min="6" max="15" width="5.7109375" style="9" customWidth="1"/>
    <col min="16" max="17" width="6.28125" style="9" customWidth="1"/>
    <col min="18" max="18" width="6.140625" style="9" customWidth="1"/>
    <col min="19" max="19" width="11.8515625" style="2" customWidth="1"/>
    <col min="20" max="16384" width="9.140625" style="2" customWidth="1"/>
  </cols>
  <sheetData>
    <row r="1" spans="1:19" ht="24.75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2.5" customHeight="1">
      <c r="A2" s="54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8" s="3" customFormat="1" ht="18.75">
      <c r="A4" s="3" t="s">
        <v>3</v>
      </c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3" customFormat="1" ht="18.75">
      <c r="A5" s="3" t="s">
        <v>4</v>
      </c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s="3" customFormat="1" ht="12" customHeight="1">
      <c r="C6" s="47"/>
      <c r="D6" s="4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26.25" customHeight="1">
      <c r="A7" s="55" t="s">
        <v>7</v>
      </c>
      <c r="B7" s="55" t="s">
        <v>0</v>
      </c>
      <c r="C7" s="58" t="s">
        <v>19</v>
      </c>
      <c r="D7" s="57"/>
      <c r="E7" s="59"/>
      <c r="F7" s="58" t="s">
        <v>152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9"/>
      <c r="R7" s="55" t="s">
        <v>151</v>
      </c>
      <c r="S7" s="55" t="s">
        <v>149</v>
      </c>
    </row>
    <row r="8" spans="1:19" ht="31.5" customHeight="1">
      <c r="A8" s="56"/>
      <c r="B8" s="56"/>
      <c r="C8" s="10" t="s">
        <v>6</v>
      </c>
      <c r="D8" s="53" t="s">
        <v>1</v>
      </c>
      <c r="E8" s="53" t="s">
        <v>2</v>
      </c>
      <c r="F8" s="53" t="s">
        <v>137</v>
      </c>
      <c r="G8" s="53" t="s">
        <v>138</v>
      </c>
      <c r="H8" s="53" t="s">
        <v>139</v>
      </c>
      <c r="I8" s="53" t="s">
        <v>140</v>
      </c>
      <c r="J8" s="53" t="s">
        <v>141</v>
      </c>
      <c r="K8" s="53" t="s">
        <v>142</v>
      </c>
      <c r="L8" s="53" t="s">
        <v>143</v>
      </c>
      <c r="M8" s="53" t="s">
        <v>144</v>
      </c>
      <c r="N8" s="53" t="s">
        <v>145</v>
      </c>
      <c r="O8" s="53" t="s">
        <v>146</v>
      </c>
      <c r="P8" s="53" t="s">
        <v>147</v>
      </c>
      <c r="Q8" s="53" t="s">
        <v>148</v>
      </c>
      <c r="R8" s="56"/>
      <c r="S8" s="56"/>
    </row>
    <row r="9" spans="1:19" s="21" customFormat="1" ht="25.5" customHeight="1" hidden="1">
      <c r="A9" s="64" t="s">
        <v>150</v>
      </c>
      <c r="B9" s="34" t="e">
        <f>#REF!+#REF!+#REF!+B11+#REF!+#REF!+#REF!+#REF!+#REF!</f>
        <v>#REF!</v>
      </c>
      <c r="C9" s="33" t="e">
        <f>#REF!+#REF!+#REF!+C11+#REF!+#REF!+#REF!+#REF!+#REF!</f>
        <v>#REF!</v>
      </c>
      <c r="D9" s="46" t="e">
        <f>#REF!+#REF!+#REF!+D11+#REF!+#REF!+#REF!+#REF!+#REF!</f>
        <v>#REF!</v>
      </c>
      <c r="E9" s="33" t="e">
        <f>#REF!+#REF!+#REF!+E11+#REF!+#REF!+#REF!+#REF!+#REF!</f>
        <v>#REF!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7"/>
    </row>
    <row r="10" spans="1:19" s="26" customFormat="1" ht="9" customHeight="1" hidden="1">
      <c r="A10" s="60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</row>
    <row r="11" spans="1:19" ht="15.75" customHeight="1">
      <c r="A11" s="65" t="s">
        <v>12</v>
      </c>
      <c r="B11" s="66">
        <f>B12+B15+B18+B21+B25+B28+B32+B35+B39</f>
        <v>1142700</v>
      </c>
      <c r="C11" s="66">
        <f>C12+C15+C18+C21+C25+C28+C32+C35+C39</f>
        <v>11</v>
      </c>
      <c r="D11" s="66">
        <f>D12+D15+D18+D21+D25+D28+D32+D35+D39</f>
        <v>315</v>
      </c>
      <c r="E11" s="66">
        <f>E12+E15+E18+E21+E25+E28+E32+E35+E39</f>
        <v>19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</row>
    <row r="12" spans="1:19" s="26" customFormat="1" ht="15.75" customHeight="1">
      <c r="A12" s="39" t="s">
        <v>102</v>
      </c>
      <c r="B12" s="24">
        <v>109600</v>
      </c>
      <c r="C12" s="25">
        <v>1</v>
      </c>
      <c r="D12" s="25">
        <v>35</v>
      </c>
      <c r="E12" s="25">
        <v>3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1</v>
      </c>
      <c r="S12" s="105"/>
    </row>
    <row r="13" spans="1:19" s="26" customFormat="1" ht="15.75" customHeight="1">
      <c r="A13" s="23" t="s">
        <v>32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3"/>
    </row>
    <row r="14" spans="1:19" s="26" customFormat="1" ht="15.75" customHeight="1">
      <c r="A14" s="41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1"/>
    </row>
    <row r="15" spans="1:19" s="26" customFormat="1" ht="15.75" customHeight="1">
      <c r="A15" s="39" t="s">
        <v>103</v>
      </c>
      <c r="B15" s="24">
        <v>64000</v>
      </c>
      <c r="C15" s="25">
        <v>1</v>
      </c>
      <c r="D15" s="25">
        <v>30</v>
      </c>
      <c r="E15" s="25">
        <v>2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1</v>
      </c>
      <c r="S15" s="111"/>
    </row>
    <row r="16" spans="1:19" s="26" customFormat="1" ht="15.75" customHeight="1">
      <c r="A16" s="23" t="s">
        <v>104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3"/>
    </row>
    <row r="17" spans="1:19" s="26" customFormat="1" ht="15.75" customHeight="1">
      <c r="A17" s="41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1"/>
    </row>
    <row r="18" spans="1:19" s="26" customFormat="1" ht="15.75" customHeight="1">
      <c r="A18" s="39" t="s">
        <v>105</v>
      </c>
      <c r="B18" s="24">
        <v>109600</v>
      </c>
      <c r="C18" s="25">
        <v>2</v>
      </c>
      <c r="D18" s="25">
        <v>30</v>
      </c>
      <c r="E18" s="25">
        <v>2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>
        <v>1</v>
      </c>
      <c r="S18" s="105"/>
    </row>
    <row r="19" spans="1:19" s="26" customFormat="1" ht="15.75" customHeight="1">
      <c r="A19" s="39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v>2</v>
      </c>
      <c r="S19" s="104"/>
    </row>
    <row r="20" spans="1:19" s="26" customFormat="1" ht="15.75" customHeight="1">
      <c r="A20" s="41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1"/>
    </row>
    <row r="21" spans="1:19" ht="15.75" customHeight="1">
      <c r="A21" s="22" t="s">
        <v>106</v>
      </c>
      <c r="B21" s="19">
        <v>131540</v>
      </c>
      <c r="C21" s="16">
        <v>1</v>
      </c>
      <c r="D21" s="16">
        <v>35</v>
      </c>
      <c r="E21" s="16">
        <v>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v>1</v>
      </c>
      <c r="S21" s="91"/>
    </row>
    <row r="22" spans="1:19" ht="15.75" customHeight="1">
      <c r="A22" s="11" t="s">
        <v>107</v>
      </c>
      <c r="B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1"/>
    </row>
    <row r="23" spans="1:19" ht="15.75" customHeight="1">
      <c r="A23" s="11"/>
      <c r="B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1"/>
    </row>
    <row r="24" spans="1:19" ht="12.75" customHeight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0"/>
    </row>
    <row r="25" spans="1:19" ht="15.75" customHeight="1">
      <c r="A25" s="22" t="s">
        <v>108</v>
      </c>
      <c r="B25" s="19">
        <v>131500</v>
      </c>
      <c r="C25" s="16">
        <v>1</v>
      </c>
      <c r="D25" s="16">
        <v>50</v>
      </c>
      <c r="E25" s="16">
        <v>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1</v>
      </c>
      <c r="S25" s="91"/>
    </row>
    <row r="26" spans="1:19" ht="15.75" customHeight="1">
      <c r="A26" s="11" t="s">
        <v>33</v>
      </c>
      <c r="B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1"/>
    </row>
    <row r="27" spans="1:19" ht="15.7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0"/>
    </row>
    <row r="28" spans="1:19" ht="15.75" customHeight="1">
      <c r="A28" s="22" t="s">
        <v>109</v>
      </c>
      <c r="B28" s="19">
        <v>131530</v>
      </c>
      <c r="C28" s="16">
        <v>2</v>
      </c>
      <c r="D28" s="16">
        <v>30</v>
      </c>
      <c r="E28" s="16">
        <v>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v>1</v>
      </c>
      <c r="S28" s="91"/>
    </row>
    <row r="29" spans="1:19" ht="15.75" customHeight="1">
      <c r="A29" s="11" t="s">
        <v>110</v>
      </c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2</v>
      </c>
      <c r="S29" s="90"/>
    </row>
    <row r="30" spans="1:19" ht="15.75" customHeight="1">
      <c r="A30" s="11"/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1"/>
    </row>
    <row r="31" spans="1:19" ht="15.75" customHeight="1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0"/>
    </row>
    <row r="32" spans="1:19" ht="15.75" customHeight="1">
      <c r="A32" s="22" t="s">
        <v>111</v>
      </c>
      <c r="B32" s="19">
        <v>109600</v>
      </c>
      <c r="C32" s="16">
        <v>1</v>
      </c>
      <c r="D32" s="16">
        <v>30</v>
      </c>
      <c r="E32" s="16">
        <v>2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v>1</v>
      </c>
      <c r="S32" s="91"/>
    </row>
    <row r="33" spans="1:19" ht="15.75" customHeight="1">
      <c r="A33" s="11" t="s">
        <v>47</v>
      </c>
      <c r="B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1"/>
    </row>
    <row r="34" spans="1:19" s="6" customFormat="1" ht="15.7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0"/>
    </row>
    <row r="35" spans="1:19" s="44" customFormat="1" ht="15.75" customHeight="1">
      <c r="A35" s="39" t="s">
        <v>112</v>
      </c>
      <c r="B35" s="24">
        <v>109600</v>
      </c>
      <c r="C35" s="25">
        <v>1</v>
      </c>
      <c r="D35" s="25">
        <v>35</v>
      </c>
      <c r="E35" s="25">
        <v>1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v>1</v>
      </c>
      <c r="S35" s="105"/>
    </row>
    <row r="36" spans="1:19" s="26" customFormat="1" ht="15.75" customHeight="1">
      <c r="A36" s="23" t="s">
        <v>113</v>
      </c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3"/>
    </row>
    <row r="37" spans="1:19" s="26" customFormat="1" ht="15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3"/>
    </row>
    <row r="38" spans="1:19" s="26" customFormat="1" ht="15.75" customHeight="1">
      <c r="A38" s="41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1"/>
    </row>
    <row r="39" spans="1:19" ht="15.75" customHeight="1">
      <c r="A39" s="22" t="s">
        <v>114</v>
      </c>
      <c r="B39" s="19">
        <v>245730</v>
      </c>
      <c r="C39" s="16">
        <v>1</v>
      </c>
      <c r="D39" s="16">
        <v>40</v>
      </c>
      <c r="E39" s="16">
        <v>3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v>1</v>
      </c>
      <c r="S39" s="91"/>
    </row>
    <row r="40" spans="1:19" ht="15.75" customHeight="1">
      <c r="A40" s="11" t="s">
        <v>115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1"/>
    </row>
    <row r="41" spans="1:19" ht="15.75" customHeight="1">
      <c r="A41" s="11" t="s">
        <v>116</v>
      </c>
      <c r="B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1"/>
    </row>
    <row r="42" spans="1:19" ht="15.75" customHeight="1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0"/>
    </row>
    <row r="43" spans="1:19" ht="15.75" customHeight="1">
      <c r="A43" s="75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5"/>
    </row>
    <row r="44" spans="1:19" ht="15.75" customHeight="1">
      <c r="A44" s="6"/>
      <c r="B44" s="6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6"/>
    </row>
    <row r="45" spans="1:19" ht="15.75" customHeight="1">
      <c r="A45" s="6"/>
      <c r="B45" s="6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6"/>
    </row>
    <row r="46" spans="1:19" ht="15.75" customHeight="1">
      <c r="A46" s="6"/>
      <c r="B46" s="6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6"/>
    </row>
    <row r="47" spans="1:19" ht="15.75" customHeight="1">
      <c r="A47" s="6"/>
      <c r="B47" s="6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6"/>
    </row>
    <row r="48" spans="1:19" ht="15.75" customHeight="1">
      <c r="A48" s="6"/>
      <c r="B48" s="6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6"/>
    </row>
    <row r="49" spans="1:19" ht="15.75" customHeight="1">
      <c r="A49" s="6"/>
      <c r="B49" s="6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6"/>
    </row>
    <row r="50" spans="1:19" ht="15.75" customHeight="1">
      <c r="A50" s="6"/>
      <c r="B50" s="6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6"/>
    </row>
    <row r="51" spans="1:19" ht="15.75" customHeight="1">
      <c r="A51" s="6"/>
      <c r="B51" s="6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6"/>
    </row>
    <row r="52" spans="1:19" ht="15.75" customHeight="1">
      <c r="A52" s="6"/>
      <c r="B52" s="6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6"/>
    </row>
    <row r="53" spans="1:19" ht="15.75" customHeight="1">
      <c r="A53" s="6"/>
      <c r="B53" s="6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6"/>
    </row>
    <row r="54" spans="1:19" ht="15.75" customHeight="1">
      <c r="A54" s="6"/>
      <c r="B54" s="6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6"/>
    </row>
    <row r="55" spans="1:19" ht="15.75" customHeight="1">
      <c r="A55" s="6"/>
      <c r="B55" s="6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6"/>
    </row>
    <row r="56" spans="1:19" ht="15.75" customHeight="1">
      <c r="A56" s="6"/>
      <c r="B56" s="6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6"/>
    </row>
    <row r="57" spans="1:19" ht="15.75" customHeight="1">
      <c r="A57" s="6"/>
      <c r="B57" s="6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6"/>
    </row>
    <row r="58" spans="1:19" ht="15.75" customHeight="1">
      <c r="A58" s="6"/>
      <c r="B58" s="68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6"/>
    </row>
    <row r="59" spans="1:19" ht="15.75" customHeight="1">
      <c r="A59" s="6"/>
      <c r="B59" s="6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6"/>
    </row>
    <row r="60" spans="1:19" ht="15.75" customHeight="1">
      <c r="A60" s="6"/>
      <c r="B60" s="68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6"/>
    </row>
    <row r="61" spans="1:19" ht="15.75" customHeight="1">
      <c r="A61" s="6"/>
      <c r="B61" s="6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6"/>
    </row>
    <row r="62" spans="1:19" ht="15.75" customHeight="1">
      <c r="A62" s="6"/>
      <c r="B62" s="6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6"/>
    </row>
    <row r="63" spans="1:19" ht="15.75" customHeight="1">
      <c r="A63" s="6"/>
      <c r="B63" s="68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6"/>
    </row>
    <row r="64" spans="1:19" ht="15.75" customHeight="1">
      <c r="A64" s="6"/>
      <c r="B64" s="6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6"/>
    </row>
    <row r="65" spans="1:19" ht="15.75" customHeight="1">
      <c r="A65" s="6"/>
      <c r="B65" s="6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6"/>
    </row>
    <row r="66" spans="1:19" ht="15.75" customHeight="1">
      <c r="A66" s="6"/>
      <c r="B66" s="6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6"/>
    </row>
    <row r="67" spans="1:20" ht="15.75" customHeight="1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6"/>
      <c r="T67" s="6"/>
    </row>
    <row r="68" spans="1:20" ht="15.75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6"/>
      <c r="T68" s="6"/>
    </row>
    <row r="69" spans="1:20" ht="15.75" customHeight="1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6"/>
      <c r="T69" s="6"/>
    </row>
    <row r="70" spans="1:20" ht="15.75" customHeight="1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6"/>
      <c r="T70" s="6"/>
    </row>
    <row r="71" spans="1:20" ht="15.75" customHeight="1">
      <c r="A71" s="6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6"/>
      <c r="T71" s="6"/>
    </row>
    <row r="72" spans="1:20" ht="15.75">
      <c r="A72" s="6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6"/>
      <c r="T72" s="6"/>
    </row>
    <row r="73" spans="1:20" ht="15.75">
      <c r="A73" s="6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6"/>
      <c r="T73" s="6"/>
    </row>
    <row r="74" spans="1:20" ht="15.75">
      <c r="A74" s="6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6"/>
      <c r="T74" s="6"/>
    </row>
    <row r="75" spans="1:20" ht="15.75">
      <c r="A75" s="6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6"/>
      <c r="T75" s="6"/>
    </row>
    <row r="76" spans="1:20" ht="15.75">
      <c r="A76" s="6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6"/>
      <c r="T76" s="6"/>
    </row>
    <row r="77" spans="1:20" ht="15.75">
      <c r="A77" s="6"/>
      <c r="B77" s="8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6"/>
      <c r="T77" s="6"/>
    </row>
    <row r="78" spans="1:20" ht="15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6"/>
      <c r="T78" s="6"/>
    </row>
    <row r="79" spans="1:20" ht="15.75">
      <c r="A79" s="6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6"/>
      <c r="T79" s="6"/>
    </row>
    <row r="80" spans="1:20" ht="15.75">
      <c r="A80" s="6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6"/>
      <c r="T80" s="6"/>
    </row>
    <row r="81" spans="1:20" ht="15.75">
      <c r="A81" s="6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6"/>
      <c r="T81" s="6"/>
    </row>
    <row r="82" spans="1:20" ht="15.75">
      <c r="A82" s="6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6"/>
      <c r="T82" s="6"/>
    </row>
    <row r="83" spans="1:20" ht="15.75">
      <c r="A83" s="6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6"/>
      <c r="T83" s="6"/>
    </row>
    <row r="84" spans="1:20" ht="15.75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6"/>
      <c r="T84" s="6"/>
    </row>
    <row r="85" spans="1:20" ht="15.75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6"/>
      <c r="T85" s="6"/>
    </row>
    <row r="86" spans="1:20" ht="15.75">
      <c r="A86" s="6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/>
      <c r="T86" s="6"/>
    </row>
    <row r="87" spans="1:20" ht="15.75">
      <c r="A87" s="6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</row>
    <row r="88" spans="1:20" ht="15.75">
      <c r="A88" s="6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</row>
    <row r="89" spans="1:20" ht="15.75">
      <c r="A89" s="6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</row>
    <row r="90" spans="1:20" ht="15.75">
      <c r="A90" s="6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</row>
    <row r="91" spans="1:20" ht="15.75">
      <c r="A91" s="6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</row>
    <row r="92" spans="1:20" ht="15.75">
      <c r="A92" s="6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</row>
    <row r="93" spans="1:20" ht="15.75">
      <c r="A93" s="6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</row>
    <row r="94" spans="1:20" ht="15.75">
      <c r="A94" s="6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</row>
    <row r="95" spans="1:20" ht="15.75">
      <c r="A95" s="6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</row>
    <row r="96" spans="1:20" ht="15.75">
      <c r="A96" s="6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</row>
    <row r="97" spans="1:20" ht="15.75">
      <c r="A97" s="6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</row>
    <row r="98" spans="1:20" ht="15.75">
      <c r="A98" s="6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</row>
    <row r="99" spans="1:20" ht="15.75">
      <c r="A99" s="6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</row>
    <row r="100" spans="1:20" ht="15.75">
      <c r="A100" s="6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</row>
    <row r="101" spans="1:20" ht="15.75">
      <c r="A101" s="6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</row>
    <row r="102" spans="1:20" ht="15.75">
      <c r="A102" s="6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</row>
    <row r="103" spans="1:20" ht="15.75">
      <c r="A103" s="6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</row>
    <row r="104" spans="1:20" ht="15.75">
      <c r="A104" s="6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</row>
    <row r="105" spans="1:20" ht="15.75">
      <c r="A105" s="6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</row>
    <row r="106" spans="1:20" ht="15.75">
      <c r="A106" s="6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</row>
    <row r="107" spans="1:20" ht="15.75">
      <c r="A107" s="6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</row>
    <row r="108" spans="1:20" ht="15.75">
      <c r="A108" s="6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</row>
    <row r="109" spans="1:20" ht="15.75">
      <c r="A109" s="6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</row>
    <row r="110" spans="1:20" ht="15.75">
      <c r="A110" s="6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</row>
    <row r="111" spans="1:20" ht="15.75">
      <c r="A111" s="6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</row>
    <row r="112" spans="1:20" ht="15.75">
      <c r="A112" s="6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</row>
    <row r="113" spans="1:20" ht="15.75">
      <c r="A113" s="6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</row>
    <row r="114" spans="1:20" ht="15.75">
      <c r="A114" s="6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</row>
    <row r="115" spans="1:20" ht="15.75">
      <c r="A115" s="6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</row>
    <row r="116" spans="1:20" ht="15.75">
      <c r="A116" s="6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</row>
    <row r="117" spans="1:20" ht="15.75">
      <c r="A117" s="6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</row>
    <row r="118" spans="1:20" ht="15.75">
      <c r="A118" s="6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</row>
    <row r="119" spans="1:20" ht="15.75">
      <c r="A119" s="6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</row>
    <row r="120" spans="1:20" ht="15.75">
      <c r="A120" s="6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</row>
    <row r="121" spans="1:20" ht="15.75">
      <c r="A121" s="6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</row>
    <row r="122" spans="1:20" ht="15.75">
      <c r="A122" s="6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</row>
    <row r="123" spans="1:20" ht="15.75">
      <c r="A123" s="6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</row>
    <row r="124" spans="1:20" ht="15.75">
      <c r="A124" s="6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</row>
    <row r="125" spans="1:20" ht="15.75">
      <c r="A125" s="6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</row>
    <row r="126" spans="1:20" ht="15.75">
      <c r="A126" s="6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</row>
    <row r="127" spans="1:20" ht="15.75">
      <c r="A127" s="6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</row>
    <row r="128" spans="1:20" ht="15.75">
      <c r="A128" s="6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</row>
    <row r="129" spans="1:20" ht="15.75">
      <c r="A129" s="6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</row>
    <row r="130" spans="1:20" ht="15.75">
      <c r="A130" s="6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</row>
    <row r="131" spans="1:20" ht="15.75">
      <c r="A131" s="6"/>
      <c r="B131" s="6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</row>
    <row r="132" spans="1:20" ht="15.75">
      <c r="A132" s="6"/>
      <c r="B132" s="6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</row>
    <row r="133" spans="1:20" ht="15.75">
      <c r="A133" s="6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</row>
    <row r="134" spans="1:20" ht="15.75">
      <c r="A134" s="6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</row>
    <row r="135" spans="1:20" ht="15.75">
      <c r="A135" s="6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</row>
    <row r="136" spans="1:20" ht="15.75">
      <c r="A136" s="6"/>
      <c r="B136" s="6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</row>
    <row r="137" spans="1:20" ht="15.75">
      <c r="A137" s="6"/>
      <c r="B137" s="6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</row>
    <row r="138" spans="1:20" ht="15.75">
      <c r="A138" s="6"/>
      <c r="B138" s="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</row>
    <row r="139" spans="1:20" ht="15.75">
      <c r="A139" s="6"/>
      <c r="B139" s="6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</row>
    <row r="140" spans="1:20" ht="15.75">
      <c r="A140" s="6"/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</row>
  </sheetData>
  <sheetProtection/>
  <mergeCells count="8">
    <mergeCell ref="A1:S1"/>
    <mergeCell ref="A2:S2"/>
    <mergeCell ref="A7:A8"/>
    <mergeCell ref="B7:B8"/>
    <mergeCell ref="C7:E7"/>
    <mergeCell ref="F7:Q7"/>
    <mergeCell ref="R7:R8"/>
    <mergeCell ref="S7:S8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S35"/>
  <sheetViews>
    <sheetView view="pageBreakPreview" zoomScale="130" zoomScaleNormal="98" zoomScaleSheetLayoutView="130" zoomScalePageLayoutView="0" workbookViewId="0" topLeftCell="B8">
      <selection activeCell="R27" sqref="R27"/>
    </sheetView>
  </sheetViews>
  <sheetFormatPr defaultColWidth="9.140625" defaultRowHeight="12.75"/>
  <cols>
    <col min="1" max="1" width="37.57421875" style="2" customWidth="1"/>
    <col min="2" max="2" width="8.57421875" style="2" customWidth="1"/>
    <col min="3" max="3" width="4.7109375" style="9" customWidth="1"/>
    <col min="4" max="4" width="5.421875" style="9" customWidth="1"/>
    <col min="5" max="5" width="4.57421875" style="9" customWidth="1"/>
    <col min="6" max="15" width="5.7109375" style="9" customWidth="1"/>
    <col min="16" max="17" width="6.28125" style="9" customWidth="1"/>
    <col min="18" max="18" width="6.140625" style="9" customWidth="1"/>
    <col min="19" max="19" width="11.8515625" style="2" customWidth="1"/>
    <col min="20" max="16384" width="9.140625" style="2" customWidth="1"/>
  </cols>
  <sheetData>
    <row r="1" spans="1:19" ht="24.75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2.5" customHeight="1">
      <c r="A2" s="54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8" s="3" customFormat="1" ht="18.75">
      <c r="A4" s="3" t="s">
        <v>3</v>
      </c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3" customFormat="1" ht="18.75">
      <c r="A5" s="3" t="s">
        <v>4</v>
      </c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s="3" customFormat="1" ht="12" customHeight="1">
      <c r="C6" s="47"/>
      <c r="D6" s="4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26.25" customHeight="1">
      <c r="A7" s="55" t="s">
        <v>7</v>
      </c>
      <c r="B7" s="55" t="s">
        <v>0</v>
      </c>
      <c r="C7" s="58" t="s">
        <v>19</v>
      </c>
      <c r="D7" s="57"/>
      <c r="E7" s="59"/>
      <c r="F7" s="58" t="s">
        <v>152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9"/>
      <c r="R7" s="55" t="s">
        <v>151</v>
      </c>
      <c r="S7" s="55" t="s">
        <v>149</v>
      </c>
    </row>
    <row r="8" spans="1:19" ht="31.5" customHeight="1">
      <c r="A8" s="56"/>
      <c r="B8" s="56"/>
      <c r="C8" s="10" t="s">
        <v>6</v>
      </c>
      <c r="D8" s="53" t="s">
        <v>1</v>
      </c>
      <c r="E8" s="53" t="s">
        <v>2</v>
      </c>
      <c r="F8" s="53" t="s">
        <v>137</v>
      </c>
      <c r="G8" s="53" t="s">
        <v>138</v>
      </c>
      <c r="H8" s="53" t="s">
        <v>139</v>
      </c>
      <c r="I8" s="53" t="s">
        <v>140</v>
      </c>
      <c r="J8" s="53" t="s">
        <v>141</v>
      </c>
      <c r="K8" s="53" t="s">
        <v>142</v>
      </c>
      <c r="L8" s="53" t="s">
        <v>143</v>
      </c>
      <c r="M8" s="53" t="s">
        <v>144</v>
      </c>
      <c r="N8" s="53" t="s">
        <v>145</v>
      </c>
      <c r="O8" s="53" t="s">
        <v>146</v>
      </c>
      <c r="P8" s="53" t="s">
        <v>147</v>
      </c>
      <c r="Q8" s="53" t="s">
        <v>148</v>
      </c>
      <c r="R8" s="56"/>
      <c r="S8" s="56"/>
    </row>
    <row r="9" spans="1:19" s="21" customFormat="1" ht="25.5" customHeight="1" hidden="1">
      <c r="A9" s="64" t="s">
        <v>150</v>
      </c>
      <c r="B9" s="34" t="e">
        <f>#REF!+#REF!+#REF!+#REF!+B11+#REF!+#REF!+#REF!+#REF!</f>
        <v>#REF!</v>
      </c>
      <c r="C9" s="33" t="e">
        <f>#REF!+#REF!+#REF!+#REF!+C11+#REF!+#REF!+#REF!+#REF!</f>
        <v>#REF!</v>
      </c>
      <c r="D9" s="46" t="e">
        <f>#REF!+#REF!+#REF!+#REF!+D11+#REF!+#REF!+#REF!+#REF!</f>
        <v>#REF!</v>
      </c>
      <c r="E9" s="33" t="e">
        <f>#REF!+#REF!+#REF!+#REF!+E11+#REF!+#REF!+#REF!+#REF!</f>
        <v>#REF!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7"/>
    </row>
    <row r="10" spans="1:19" s="26" customFormat="1" ht="9" customHeight="1" hidden="1">
      <c r="A10" s="60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</row>
    <row r="11" spans="1:19" ht="17.25" customHeight="1">
      <c r="A11" s="78" t="s">
        <v>45</v>
      </c>
      <c r="B11" s="66">
        <f>B12+B14+B17+B24+B26+B33</f>
        <v>700700</v>
      </c>
      <c r="C11" s="66">
        <f>C12+C14+C17+C24+C26+C33</f>
        <v>17</v>
      </c>
      <c r="D11" s="66">
        <f>D12+D14+D17+D24+D26+D33</f>
        <v>1130</v>
      </c>
      <c r="E11" s="66">
        <f>E12+E14+E17+E24+E26+E33</f>
        <v>53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</row>
    <row r="12" spans="1:19" s="26" customFormat="1" ht="15.75" customHeight="1">
      <c r="A12" s="39" t="s">
        <v>117</v>
      </c>
      <c r="B12" s="24">
        <v>176800</v>
      </c>
      <c r="C12" s="25">
        <v>1</v>
      </c>
      <c r="D12" s="25">
        <v>50</v>
      </c>
      <c r="E12" s="25">
        <v>2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1</v>
      </c>
      <c r="S12" s="105"/>
    </row>
    <row r="13" spans="1:19" s="26" customFormat="1" ht="15.75" customHeight="1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1"/>
    </row>
    <row r="14" spans="1:19" s="26" customFormat="1" ht="15.75" customHeight="1">
      <c r="A14" s="39" t="s">
        <v>118</v>
      </c>
      <c r="B14" s="24">
        <v>66300</v>
      </c>
      <c r="C14" s="25">
        <v>2</v>
      </c>
      <c r="D14" s="25">
        <v>50</v>
      </c>
      <c r="E14" s="25">
        <v>30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v>1</v>
      </c>
      <c r="S14" s="113"/>
    </row>
    <row r="15" spans="1:19" ht="15.75" customHeight="1">
      <c r="A15" s="11" t="s">
        <v>34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v>2</v>
      </c>
      <c r="S15" s="90"/>
    </row>
    <row r="16" spans="1:19" ht="15.75" customHeight="1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0"/>
    </row>
    <row r="17" spans="1:19" s="26" customFormat="1" ht="15.75" customHeight="1">
      <c r="A17" s="39" t="s">
        <v>119</v>
      </c>
      <c r="B17" s="24">
        <v>132600</v>
      </c>
      <c r="C17" s="25">
        <v>6</v>
      </c>
      <c r="D17" s="25">
        <v>600</v>
      </c>
      <c r="E17" s="25">
        <v>6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>
        <v>1</v>
      </c>
      <c r="S17" s="105"/>
    </row>
    <row r="18" spans="1:19" s="26" customFormat="1" ht="15.75" customHeight="1">
      <c r="A18" s="23" t="s">
        <v>49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>
        <v>2</v>
      </c>
      <c r="S18" s="103"/>
    </row>
    <row r="19" spans="1:19" s="26" customFormat="1" ht="15.75" customHeight="1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v>3</v>
      </c>
      <c r="S19" s="103"/>
    </row>
    <row r="20" spans="1:19" s="26" customFormat="1" ht="15.75" customHeight="1">
      <c r="A20" s="23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>
        <v>4</v>
      </c>
      <c r="S20" s="103"/>
    </row>
    <row r="21" spans="1:19" s="26" customFormat="1" ht="15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>
        <v>5</v>
      </c>
      <c r="S21" s="103"/>
    </row>
    <row r="22" spans="1:19" s="26" customFormat="1" ht="15.75" customHeight="1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>
        <v>6</v>
      </c>
      <c r="S22" s="103"/>
    </row>
    <row r="23" spans="1:19" s="26" customFormat="1" ht="15.75" customHeight="1">
      <c r="A23" s="41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1"/>
    </row>
    <row r="24" spans="1:19" ht="15.75" customHeight="1">
      <c r="A24" s="22" t="s">
        <v>35</v>
      </c>
      <c r="B24" s="19">
        <v>50000</v>
      </c>
      <c r="C24" s="16">
        <v>1</v>
      </c>
      <c r="D24" s="16">
        <v>80</v>
      </c>
      <c r="E24" s="16">
        <v>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v>1</v>
      </c>
      <c r="S24" s="91"/>
    </row>
    <row r="25" spans="1:19" ht="15.75" customHeight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0"/>
    </row>
    <row r="26" spans="1:19" ht="15.75" customHeight="1">
      <c r="A26" s="22" t="s">
        <v>50</v>
      </c>
      <c r="B26" s="19">
        <v>200000</v>
      </c>
      <c r="C26" s="16">
        <v>6</v>
      </c>
      <c r="D26" s="16">
        <v>300</v>
      </c>
      <c r="E26" s="16">
        <v>10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v>1</v>
      </c>
      <c r="S26" s="112"/>
    </row>
    <row r="27" spans="1:19" ht="15.75" customHeight="1">
      <c r="A27" s="11" t="s">
        <v>51</v>
      </c>
      <c r="B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v>2</v>
      </c>
      <c r="S27" s="90"/>
    </row>
    <row r="28" spans="1:19" ht="15.75" customHeight="1">
      <c r="A28" s="11"/>
      <c r="B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v>3</v>
      </c>
      <c r="S28" s="90"/>
    </row>
    <row r="29" spans="1:19" ht="15.75" customHeight="1">
      <c r="A29" s="11"/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4</v>
      </c>
      <c r="S29" s="90"/>
    </row>
    <row r="30" spans="1:19" ht="15.75" customHeight="1">
      <c r="A30" s="11"/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v>5</v>
      </c>
      <c r="S30" s="90"/>
    </row>
    <row r="31" spans="1:19" ht="15.75" customHeight="1">
      <c r="A31" s="11"/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v>6</v>
      </c>
      <c r="S31" s="90"/>
    </row>
    <row r="32" spans="1:19" ht="15.75" customHeight="1">
      <c r="A32" s="30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0"/>
    </row>
    <row r="33" spans="1:19" ht="15.75" customHeight="1">
      <c r="A33" s="22" t="s">
        <v>120</v>
      </c>
      <c r="B33" s="19">
        <v>75000</v>
      </c>
      <c r="C33" s="16">
        <v>1</v>
      </c>
      <c r="D33" s="16">
        <v>50</v>
      </c>
      <c r="E33" s="16">
        <v>3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1</v>
      </c>
      <c r="S33" s="112"/>
    </row>
    <row r="34" spans="1:19" ht="15.7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0"/>
    </row>
    <row r="35" spans="2:18" s="6" customFormat="1" ht="15.75" customHeight="1">
      <c r="B35" s="6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</sheetData>
  <sheetProtection/>
  <mergeCells count="8">
    <mergeCell ref="A1:S1"/>
    <mergeCell ref="A2:S2"/>
    <mergeCell ref="A7:A8"/>
    <mergeCell ref="B7:B8"/>
    <mergeCell ref="C7:E7"/>
    <mergeCell ref="F7:Q7"/>
    <mergeCell ref="R7:R8"/>
    <mergeCell ref="S7:S8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T62"/>
  <sheetViews>
    <sheetView view="pageBreakPreview" zoomScale="130" zoomScaleNormal="98" zoomScaleSheetLayoutView="130" zoomScalePageLayoutView="0" workbookViewId="0" topLeftCell="B1">
      <selection activeCell="R18" sqref="R18"/>
    </sheetView>
  </sheetViews>
  <sheetFormatPr defaultColWidth="9.140625" defaultRowHeight="12.75"/>
  <cols>
    <col min="1" max="1" width="37.57421875" style="2" customWidth="1"/>
    <col min="2" max="2" width="8.57421875" style="2" customWidth="1"/>
    <col min="3" max="3" width="4.7109375" style="9" customWidth="1"/>
    <col min="4" max="4" width="5.421875" style="9" customWidth="1"/>
    <col min="5" max="5" width="4.57421875" style="9" customWidth="1"/>
    <col min="6" max="15" width="5.7109375" style="9" customWidth="1"/>
    <col min="16" max="17" width="6.28125" style="9" customWidth="1"/>
    <col min="18" max="18" width="6.140625" style="9" customWidth="1"/>
    <col min="19" max="19" width="11.8515625" style="2" customWidth="1"/>
    <col min="20" max="16384" width="9.140625" style="2" customWidth="1"/>
  </cols>
  <sheetData>
    <row r="1" spans="1:19" ht="24.75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2.5" customHeight="1">
      <c r="A2" s="54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8" s="3" customFormat="1" ht="18.75">
      <c r="A4" s="3" t="s">
        <v>3</v>
      </c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3" customFormat="1" ht="18.75">
      <c r="A5" s="3" t="s">
        <v>4</v>
      </c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s="3" customFormat="1" ht="12" customHeight="1">
      <c r="C6" s="47"/>
      <c r="D6" s="4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26.25" customHeight="1">
      <c r="A7" s="55" t="s">
        <v>7</v>
      </c>
      <c r="B7" s="55" t="s">
        <v>0</v>
      </c>
      <c r="C7" s="58" t="s">
        <v>19</v>
      </c>
      <c r="D7" s="57"/>
      <c r="E7" s="59"/>
      <c r="F7" s="58" t="s">
        <v>152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9"/>
      <c r="R7" s="55" t="s">
        <v>151</v>
      </c>
      <c r="S7" s="55" t="s">
        <v>149</v>
      </c>
    </row>
    <row r="8" spans="1:19" ht="31.5" customHeight="1">
      <c r="A8" s="56"/>
      <c r="B8" s="56"/>
      <c r="C8" s="10" t="s">
        <v>6</v>
      </c>
      <c r="D8" s="53" t="s">
        <v>1</v>
      </c>
      <c r="E8" s="53" t="s">
        <v>2</v>
      </c>
      <c r="F8" s="53" t="s">
        <v>137</v>
      </c>
      <c r="G8" s="53" t="s">
        <v>138</v>
      </c>
      <c r="H8" s="53" t="s">
        <v>139</v>
      </c>
      <c r="I8" s="53" t="s">
        <v>140</v>
      </c>
      <c r="J8" s="53" t="s">
        <v>141</v>
      </c>
      <c r="K8" s="53" t="s">
        <v>142</v>
      </c>
      <c r="L8" s="53" t="s">
        <v>143</v>
      </c>
      <c r="M8" s="53" t="s">
        <v>144</v>
      </c>
      <c r="N8" s="53" t="s">
        <v>145</v>
      </c>
      <c r="O8" s="53" t="s">
        <v>146</v>
      </c>
      <c r="P8" s="53" t="s">
        <v>147</v>
      </c>
      <c r="Q8" s="53" t="s">
        <v>148</v>
      </c>
      <c r="R8" s="56"/>
      <c r="S8" s="56"/>
    </row>
    <row r="9" spans="1:19" s="21" customFormat="1" ht="25.5" customHeight="1" hidden="1">
      <c r="A9" s="64" t="s">
        <v>150</v>
      </c>
      <c r="B9" s="34" t="e">
        <f>#REF!+#REF!+#REF!+#REF!+#REF!+B11+#REF!+#REF!+#REF!</f>
        <v>#REF!</v>
      </c>
      <c r="C9" s="33" t="e">
        <f>#REF!+#REF!+#REF!+#REF!+#REF!+C11+#REF!+#REF!+#REF!</f>
        <v>#REF!</v>
      </c>
      <c r="D9" s="46" t="e">
        <f>#REF!+#REF!+#REF!+#REF!+#REF!+D11+#REF!+#REF!+#REF!</f>
        <v>#REF!</v>
      </c>
      <c r="E9" s="33" t="e">
        <f>#REF!+#REF!+#REF!+#REF!+#REF!+E11+#REF!+#REF!+#REF!</f>
        <v>#REF!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7"/>
    </row>
    <row r="10" spans="1:19" s="26" customFormat="1" ht="9" customHeight="1" hidden="1">
      <c r="A10" s="60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</row>
    <row r="11" spans="1:19" ht="30.75" customHeight="1">
      <c r="A11" s="79" t="s">
        <v>121</v>
      </c>
      <c r="B11" s="80">
        <f>B12+B15+B18</f>
        <v>325000</v>
      </c>
      <c r="C11" s="80">
        <f>C12+C15+C18</f>
        <v>8</v>
      </c>
      <c r="D11" s="80">
        <f>D12+D15+D18</f>
        <v>102</v>
      </c>
      <c r="E11" s="80">
        <f>E12+E15+E18</f>
        <v>10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67"/>
    </row>
    <row r="12" spans="1:19" s="26" customFormat="1" ht="15.75" customHeight="1">
      <c r="A12" s="39" t="s">
        <v>122</v>
      </c>
      <c r="B12" s="24">
        <v>54560</v>
      </c>
      <c r="C12" s="25">
        <v>1</v>
      </c>
      <c r="D12" s="25">
        <v>40</v>
      </c>
      <c r="E12" s="25">
        <v>3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1</v>
      </c>
      <c r="S12" s="105"/>
    </row>
    <row r="13" spans="1:19" s="26" customFormat="1" ht="15.75" customHeight="1">
      <c r="A13" s="23" t="s">
        <v>38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3"/>
    </row>
    <row r="14" spans="1:19" s="26" customFormat="1" ht="15.75" customHeight="1">
      <c r="A14" s="41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1"/>
    </row>
    <row r="15" spans="1:19" s="26" customFormat="1" ht="15.75" customHeight="1">
      <c r="A15" s="39" t="s">
        <v>123</v>
      </c>
      <c r="B15" s="24">
        <v>125440</v>
      </c>
      <c r="C15" s="25">
        <v>2</v>
      </c>
      <c r="D15" s="25">
        <v>40</v>
      </c>
      <c r="E15" s="25">
        <v>4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1</v>
      </c>
      <c r="S15" s="105"/>
    </row>
    <row r="16" spans="1:19" s="26" customFormat="1" ht="15.75" customHeight="1">
      <c r="A16" s="23" t="s">
        <v>39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>
        <v>2</v>
      </c>
      <c r="S16" s="103"/>
    </row>
    <row r="17" spans="1:19" s="26" customFormat="1" ht="15.75" customHeight="1">
      <c r="A17" s="41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1"/>
    </row>
    <row r="18" spans="1:19" s="26" customFormat="1" ht="15.75" customHeight="1">
      <c r="A18" s="39" t="s">
        <v>124</v>
      </c>
      <c r="B18" s="24">
        <v>145000</v>
      </c>
      <c r="C18" s="25">
        <v>5</v>
      </c>
      <c r="D18" s="25">
        <v>22</v>
      </c>
      <c r="E18" s="25">
        <v>3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>
        <v>1</v>
      </c>
      <c r="S18" s="105"/>
    </row>
    <row r="19" spans="1:19" s="26" customFormat="1" ht="15.75" customHeight="1">
      <c r="A19" s="39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v>2</v>
      </c>
      <c r="S19" s="104"/>
    </row>
    <row r="20" spans="1:19" s="26" customFormat="1" ht="15.75" customHeight="1">
      <c r="A20" s="39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>
        <v>3</v>
      </c>
      <c r="S20" s="104"/>
    </row>
    <row r="21" spans="1:19" s="26" customFormat="1" ht="15.75" customHeight="1">
      <c r="A21" s="39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>
        <v>4</v>
      </c>
      <c r="S21" s="104"/>
    </row>
    <row r="22" spans="1:19" s="26" customFormat="1" ht="15.75" customHeight="1">
      <c r="A22" s="39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>
        <v>5</v>
      </c>
      <c r="S22" s="104"/>
    </row>
    <row r="23" spans="1:19" s="26" customFormat="1" ht="15.75" customHeight="1">
      <c r="A23" s="41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1"/>
    </row>
    <row r="24" spans="2:18" s="44" customFormat="1" ht="15.75" customHeight="1"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18" s="44" customFormat="1" ht="15.75" customHeight="1"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 s="44" customFormat="1" ht="15.75" customHeight="1"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 s="44" customFormat="1" ht="15.75" customHeight="1"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 s="44" customFormat="1" ht="15.75" customHeight="1"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 s="44" customFormat="1" ht="15.75" customHeight="1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 s="44" customFormat="1" ht="15.75" customHeight="1"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 s="44" customFormat="1" ht="15.75" customHeight="1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 s="44" customFormat="1" ht="15.75" customHeight="1"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 s="44" customFormat="1" ht="15.75" customHeight="1"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 s="44" customFormat="1" ht="15.75" customHeight="1"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 s="44" customFormat="1" ht="15.75" customHeight="1"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 s="44" customFormat="1" ht="15.75" customHeight="1"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 s="44" customFormat="1" ht="15.75" customHeight="1"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20" ht="15.75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  <c r="T38" s="6"/>
    </row>
    <row r="39" spans="1:20" ht="15.75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6"/>
    </row>
    <row r="40" spans="1:20" ht="15.7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6"/>
      <c r="T40" s="6"/>
    </row>
    <row r="41" spans="1:20" ht="15.75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6"/>
      <c r="T41" s="6"/>
    </row>
    <row r="42" spans="1:20" ht="15.75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6"/>
      <c r="T42" s="6"/>
    </row>
    <row r="43" spans="1:20" ht="15.75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6"/>
      <c r="T43" s="6"/>
    </row>
    <row r="44" spans="1:20" ht="15.75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6"/>
      <c r="T44" s="6"/>
    </row>
    <row r="45" spans="1:20" ht="15.75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6"/>
      <c r="T45" s="6"/>
    </row>
    <row r="46" spans="1:20" ht="15.75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6"/>
      <c r="T46" s="6"/>
    </row>
    <row r="47" spans="1:20" ht="15.75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6"/>
      <c r="T47" s="6"/>
    </row>
    <row r="48" spans="1:20" ht="15.75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6"/>
      <c r="T48" s="6"/>
    </row>
    <row r="49" spans="1:20" ht="15.75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6"/>
      <c r="T49" s="6"/>
    </row>
    <row r="50" spans="1:20" ht="15.75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6"/>
      <c r="T50" s="6"/>
    </row>
    <row r="51" spans="1:20" ht="15.75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6"/>
      <c r="T51" s="6"/>
    </row>
    <row r="52" spans="1:20" ht="15.75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6"/>
      <c r="T52" s="6"/>
    </row>
    <row r="53" spans="1:20" ht="15.75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6"/>
      <c r="T53" s="6"/>
    </row>
    <row r="54" spans="1:20" ht="15.75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6"/>
      <c r="T54" s="6"/>
    </row>
    <row r="55" spans="1:20" ht="15.7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6"/>
      <c r="T55" s="6"/>
    </row>
    <row r="56" spans="1:20" ht="15.75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6"/>
      <c r="T56" s="6"/>
    </row>
    <row r="57" spans="1:20" ht="15.75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6"/>
      <c r="T57" s="6"/>
    </row>
    <row r="58" spans="1:20" ht="15.75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6"/>
      <c r="T58" s="6"/>
    </row>
    <row r="59" spans="1:20" ht="15.75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6"/>
      <c r="T59" s="6"/>
    </row>
    <row r="60" spans="1:20" ht="15.75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6"/>
      <c r="T60" s="6"/>
    </row>
    <row r="61" spans="1:20" ht="15.75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6"/>
      <c r="T61" s="6"/>
    </row>
    <row r="62" spans="1:20" ht="15.75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6"/>
      <c r="T62" s="6"/>
    </row>
  </sheetData>
  <sheetProtection/>
  <mergeCells count="8">
    <mergeCell ref="A1:S1"/>
    <mergeCell ref="A2:S2"/>
    <mergeCell ref="A7:A8"/>
    <mergeCell ref="B7:B8"/>
    <mergeCell ref="C7:E7"/>
    <mergeCell ref="F7:Q7"/>
    <mergeCell ref="R7:R8"/>
    <mergeCell ref="S7:S8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T111"/>
  <sheetViews>
    <sheetView view="pageBreakPreview" zoomScale="130" zoomScaleNormal="98" zoomScaleSheetLayoutView="130" zoomScalePageLayoutView="0" workbookViewId="0" topLeftCell="B2">
      <selection activeCell="Q35" sqref="Q35"/>
    </sheetView>
  </sheetViews>
  <sheetFormatPr defaultColWidth="9.140625" defaultRowHeight="12.75"/>
  <cols>
    <col min="1" max="1" width="37.57421875" style="2" customWidth="1"/>
    <col min="2" max="2" width="8.57421875" style="2" customWidth="1"/>
    <col min="3" max="3" width="4.7109375" style="9" customWidth="1"/>
    <col min="4" max="4" width="5.421875" style="9" customWidth="1"/>
    <col min="5" max="5" width="4.57421875" style="9" customWidth="1"/>
    <col min="6" max="15" width="5.7109375" style="9" customWidth="1"/>
    <col min="16" max="17" width="6.28125" style="9" customWidth="1"/>
    <col min="18" max="18" width="6.140625" style="9" customWidth="1"/>
    <col min="19" max="19" width="11.8515625" style="2" customWidth="1"/>
    <col min="20" max="16384" width="9.140625" style="2" customWidth="1"/>
  </cols>
  <sheetData>
    <row r="1" spans="1:19" ht="24.75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2.5" customHeight="1">
      <c r="A2" s="54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8" s="3" customFormat="1" ht="18.75">
      <c r="A4" s="3" t="s">
        <v>3</v>
      </c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3" customFormat="1" ht="18.75">
      <c r="A5" s="3" t="s">
        <v>4</v>
      </c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s="3" customFormat="1" ht="12" customHeight="1">
      <c r="C6" s="47"/>
      <c r="D6" s="4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26.25" customHeight="1">
      <c r="A7" s="55" t="s">
        <v>7</v>
      </c>
      <c r="B7" s="55" t="s">
        <v>0</v>
      </c>
      <c r="C7" s="58" t="s">
        <v>19</v>
      </c>
      <c r="D7" s="57"/>
      <c r="E7" s="59"/>
      <c r="F7" s="58" t="s">
        <v>152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9"/>
      <c r="R7" s="55" t="s">
        <v>151</v>
      </c>
      <c r="S7" s="55" t="s">
        <v>149</v>
      </c>
    </row>
    <row r="8" spans="1:19" ht="31.5" customHeight="1">
      <c r="A8" s="56"/>
      <c r="B8" s="56"/>
      <c r="C8" s="10" t="s">
        <v>6</v>
      </c>
      <c r="D8" s="53" t="s">
        <v>1</v>
      </c>
      <c r="E8" s="53" t="s">
        <v>2</v>
      </c>
      <c r="F8" s="53" t="s">
        <v>137</v>
      </c>
      <c r="G8" s="53" t="s">
        <v>138</v>
      </c>
      <c r="H8" s="53" t="s">
        <v>139</v>
      </c>
      <c r="I8" s="53" t="s">
        <v>140</v>
      </c>
      <c r="J8" s="53" t="s">
        <v>141</v>
      </c>
      <c r="K8" s="53" t="s">
        <v>142</v>
      </c>
      <c r="L8" s="53" t="s">
        <v>143</v>
      </c>
      <c r="M8" s="53" t="s">
        <v>144</v>
      </c>
      <c r="N8" s="53" t="s">
        <v>145</v>
      </c>
      <c r="O8" s="53" t="s">
        <v>146</v>
      </c>
      <c r="P8" s="53" t="s">
        <v>147</v>
      </c>
      <c r="Q8" s="53" t="s">
        <v>148</v>
      </c>
      <c r="R8" s="56"/>
      <c r="S8" s="56"/>
    </row>
    <row r="9" spans="1:19" s="21" customFormat="1" ht="25.5" customHeight="1" hidden="1">
      <c r="A9" s="64" t="s">
        <v>150</v>
      </c>
      <c r="B9" s="34" t="e">
        <f>#REF!+#REF!+#REF!+#REF!+#REF!+#REF!+#REF!+B11+#REF!</f>
        <v>#REF!</v>
      </c>
      <c r="C9" s="33" t="e">
        <f>#REF!+#REF!+#REF!+#REF!+#REF!+#REF!+#REF!+C11+#REF!</f>
        <v>#REF!</v>
      </c>
      <c r="D9" s="46" t="e">
        <f>#REF!+#REF!+#REF!+#REF!+#REF!+#REF!+#REF!+D11+#REF!</f>
        <v>#REF!</v>
      </c>
      <c r="E9" s="33" t="e">
        <f>#REF!+#REF!+#REF!+#REF!+#REF!+#REF!+#REF!+E11+#REF!</f>
        <v>#REF!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7"/>
    </row>
    <row r="10" spans="1:19" s="26" customFormat="1" ht="9" customHeight="1" hidden="1">
      <c r="A10" s="60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</row>
    <row r="11" spans="1:19" s="21" customFormat="1" ht="18.75" customHeight="1">
      <c r="A11" s="81" t="s">
        <v>43</v>
      </c>
      <c r="B11" s="66">
        <f>B12+B18+B21+B24+B27+B29+B34</f>
        <v>741300</v>
      </c>
      <c r="C11" s="80">
        <f>C12+C18+C21+C24+C27+C29+C34</f>
        <v>17</v>
      </c>
      <c r="D11" s="80">
        <f>D12+D18+D21+D24+D27+D29+D34</f>
        <v>566</v>
      </c>
      <c r="E11" s="80">
        <f>E12+E18+E21+E24+E27+E29+E34</f>
        <v>45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67"/>
    </row>
    <row r="12" spans="1:19" s="26" customFormat="1" ht="15.75" customHeight="1">
      <c r="A12" s="23" t="s">
        <v>127</v>
      </c>
      <c r="B12" s="24">
        <v>192000</v>
      </c>
      <c r="C12" s="25">
        <v>5</v>
      </c>
      <c r="D12" s="25">
        <v>200</v>
      </c>
      <c r="E12" s="25">
        <v>11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1</v>
      </c>
      <c r="S12" s="113"/>
    </row>
    <row r="13" spans="1:19" s="26" customFormat="1" ht="15.75" customHeight="1">
      <c r="A13" s="23" t="s">
        <v>42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v>2</v>
      </c>
      <c r="S13" s="103"/>
    </row>
    <row r="14" spans="1:19" s="26" customFormat="1" ht="15.75" customHeight="1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v>3</v>
      </c>
      <c r="S14" s="103"/>
    </row>
    <row r="15" spans="1:19" s="26" customFormat="1" ht="15.7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4</v>
      </c>
      <c r="S15" s="103"/>
    </row>
    <row r="16" spans="1:19" s="26" customFormat="1" ht="15.75" customHeigh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>
        <v>5</v>
      </c>
      <c r="S16" s="103"/>
    </row>
    <row r="17" spans="1:19" s="26" customFormat="1" ht="15.75" customHeight="1">
      <c r="A17" s="41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1"/>
    </row>
    <row r="18" spans="1:19" s="26" customFormat="1" ht="15.75" customHeight="1">
      <c r="A18" s="23" t="s">
        <v>128</v>
      </c>
      <c r="B18" s="24">
        <v>144000</v>
      </c>
      <c r="C18" s="25">
        <v>2</v>
      </c>
      <c r="D18" s="25">
        <v>80</v>
      </c>
      <c r="E18" s="25">
        <v>6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>
        <v>1</v>
      </c>
      <c r="S18" s="113"/>
    </row>
    <row r="19" spans="1:19" s="26" customFormat="1" ht="15.75" customHeight="1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v>2</v>
      </c>
      <c r="S19" s="103"/>
    </row>
    <row r="20" spans="1:19" s="26" customFormat="1" ht="15.75" customHeight="1">
      <c r="A20" s="41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1"/>
    </row>
    <row r="21" spans="1:19" s="26" customFormat="1" ht="15.75" customHeight="1">
      <c r="A21" s="23" t="s">
        <v>129</v>
      </c>
      <c r="B21" s="24">
        <v>144000</v>
      </c>
      <c r="C21" s="25">
        <v>2</v>
      </c>
      <c r="D21" s="25">
        <v>80</v>
      </c>
      <c r="E21" s="25">
        <v>6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>
        <v>1</v>
      </c>
      <c r="S21" s="113"/>
    </row>
    <row r="22" spans="1:19" s="26" customFormat="1" ht="15.75" customHeight="1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>
        <v>2</v>
      </c>
      <c r="S22" s="103"/>
    </row>
    <row r="23" spans="1:19" s="26" customFormat="1" ht="15.75" customHeight="1">
      <c r="A23" s="41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1"/>
    </row>
    <row r="24" spans="1:19" s="26" customFormat="1" ht="15.75" customHeight="1">
      <c r="A24" s="23" t="s">
        <v>130</v>
      </c>
      <c r="B24" s="24">
        <v>20000</v>
      </c>
      <c r="C24" s="25">
        <v>1</v>
      </c>
      <c r="D24" s="25">
        <v>20</v>
      </c>
      <c r="E24" s="25">
        <v>5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>
        <v>1</v>
      </c>
      <c r="S24" s="113"/>
    </row>
    <row r="25" spans="1:19" s="26" customFormat="1" ht="15.75" customHeight="1">
      <c r="A25" s="23" t="s">
        <v>131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3"/>
    </row>
    <row r="26" spans="1:19" s="26" customFormat="1" ht="15.75" customHeight="1">
      <c r="A26" s="41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1"/>
    </row>
    <row r="27" spans="1:19" s="26" customFormat="1" ht="15.75" customHeight="1">
      <c r="A27" s="23" t="s">
        <v>44</v>
      </c>
      <c r="B27" s="24">
        <v>50000</v>
      </c>
      <c r="C27" s="25">
        <v>1</v>
      </c>
      <c r="D27" s="25">
        <v>20</v>
      </c>
      <c r="E27" s="25">
        <v>3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>
        <v>1</v>
      </c>
      <c r="S27" s="113"/>
    </row>
    <row r="28" spans="1:19" s="26" customFormat="1" ht="15.75" customHeigh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1"/>
    </row>
    <row r="29" spans="1:19" s="26" customFormat="1" ht="15.75" customHeight="1">
      <c r="A29" s="23" t="s">
        <v>132</v>
      </c>
      <c r="B29" s="24">
        <v>114000</v>
      </c>
      <c r="C29" s="25">
        <v>4</v>
      </c>
      <c r="D29" s="25">
        <v>106</v>
      </c>
      <c r="E29" s="25">
        <v>8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v>1</v>
      </c>
      <c r="S29" s="113"/>
    </row>
    <row r="30" spans="1:19" s="26" customFormat="1" ht="15.75" customHeight="1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>
        <v>2</v>
      </c>
      <c r="S30" s="103"/>
    </row>
    <row r="31" spans="1:19" s="26" customFormat="1" ht="15.75" customHeight="1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v>3</v>
      </c>
      <c r="S31" s="103"/>
    </row>
    <row r="32" spans="1:19" s="26" customFormat="1" ht="15.75" customHeight="1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v>4</v>
      </c>
      <c r="S32" s="103"/>
    </row>
    <row r="33" spans="1:19" s="26" customFormat="1" ht="15.75" customHeight="1">
      <c r="A33" s="41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1"/>
    </row>
    <row r="34" spans="1:19" s="26" customFormat="1" ht="15.75" customHeight="1">
      <c r="A34" s="23" t="s">
        <v>133</v>
      </c>
      <c r="B34" s="24">
        <v>77300</v>
      </c>
      <c r="C34" s="25">
        <v>2</v>
      </c>
      <c r="D34" s="25">
        <v>60</v>
      </c>
      <c r="E34" s="25">
        <v>6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v>1</v>
      </c>
      <c r="S34" s="113"/>
    </row>
    <row r="35" spans="1:19" s="26" customFormat="1" ht="15.75" customHeight="1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v>2</v>
      </c>
      <c r="S35" s="103"/>
    </row>
    <row r="36" spans="1:19" s="26" customFormat="1" ht="15.75" customHeight="1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3"/>
    </row>
    <row r="37" spans="1:19" s="26" customFormat="1" ht="15.75" customHeight="1">
      <c r="A37" s="41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1"/>
    </row>
    <row r="38" spans="1:20" ht="15.75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  <c r="T38" s="6"/>
    </row>
    <row r="39" spans="1:20" ht="15.7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6"/>
    </row>
    <row r="40" spans="1:20" ht="15.7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6"/>
      <c r="T40" s="6"/>
    </row>
    <row r="41" spans="1:20" ht="15.75" customHeight="1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6"/>
      <c r="T41" s="6"/>
    </row>
    <row r="42" spans="1:20" ht="15.75" customHeight="1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6"/>
      <c r="T42" s="6"/>
    </row>
    <row r="43" spans="1:20" ht="15.75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6"/>
      <c r="T43" s="6"/>
    </row>
    <row r="44" spans="1:20" ht="15.75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6"/>
      <c r="T44" s="6"/>
    </row>
    <row r="45" spans="1:20" ht="15.75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6"/>
      <c r="T45" s="6"/>
    </row>
    <row r="46" spans="1:20" ht="15.75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6"/>
      <c r="T46" s="6"/>
    </row>
    <row r="47" spans="1:20" ht="15.75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6"/>
      <c r="T47" s="6"/>
    </row>
    <row r="48" spans="1:20" ht="15.75">
      <c r="A48" s="6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6"/>
      <c r="T48" s="6"/>
    </row>
    <row r="49" spans="1:20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6"/>
      <c r="T49" s="6"/>
    </row>
    <row r="50" spans="1:20" ht="15.75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6"/>
      <c r="T50" s="6"/>
    </row>
    <row r="51" spans="1:20" ht="15.75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6"/>
      <c r="T51" s="6"/>
    </row>
    <row r="52" spans="1:20" ht="15.75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6"/>
      <c r="T52" s="6"/>
    </row>
    <row r="53" spans="1:20" ht="15.75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6"/>
      <c r="T53" s="6"/>
    </row>
    <row r="54" spans="1:20" ht="15.75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6"/>
      <c r="T54" s="6"/>
    </row>
    <row r="55" spans="1:20" ht="15.7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6"/>
      <c r="T55" s="6"/>
    </row>
    <row r="56" spans="1:20" ht="15.75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6"/>
      <c r="T56" s="6"/>
    </row>
    <row r="57" spans="1:20" ht="15.75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6"/>
      <c r="T57" s="6"/>
    </row>
    <row r="58" spans="1:20" ht="15.75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6"/>
      <c r="T58" s="6"/>
    </row>
    <row r="59" spans="1:20" ht="15.75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6"/>
      <c r="T59" s="6"/>
    </row>
    <row r="60" spans="1:20" ht="15.75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6"/>
      <c r="T60" s="6"/>
    </row>
    <row r="61" spans="1:20" ht="15.75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6"/>
      <c r="T61" s="6"/>
    </row>
    <row r="62" spans="1:20" ht="15.75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6"/>
      <c r="T62" s="6"/>
    </row>
    <row r="63" spans="1:20" ht="15.75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6"/>
      <c r="T63" s="6"/>
    </row>
    <row r="64" spans="1:20" ht="15.75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6"/>
      <c r="T64" s="6"/>
    </row>
    <row r="65" spans="1:20" ht="15.75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6"/>
      <c r="T65" s="6"/>
    </row>
    <row r="66" spans="1:20" ht="15.75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6"/>
      <c r="T66" s="6"/>
    </row>
    <row r="67" spans="1:20" ht="15.7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6"/>
      <c r="T67" s="6"/>
    </row>
    <row r="68" spans="1:20" ht="15.75">
      <c r="A68" s="6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6"/>
      <c r="T68" s="6"/>
    </row>
    <row r="69" spans="1:20" ht="15.75">
      <c r="A69" s="6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6"/>
      <c r="T69" s="6"/>
    </row>
    <row r="70" spans="1:20" ht="15.75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6"/>
      <c r="T70" s="6"/>
    </row>
    <row r="71" spans="1:20" ht="15.75">
      <c r="A71" s="6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6"/>
      <c r="T71" s="6"/>
    </row>
    <row r="72" spans="1:20" ht="15.75">
      <c r="A72" s="6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6"/>
      <c r="T72" s="6"/>
    </row>
    <row r="73" spans="1:20" ht="15.75">
      <c r="A73" s="6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6"/>
      <c r="T73" s="6"/>
    </row>
    <row r="74" spans="1:20" ht="15.75">
      <c r="A74" s="6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6"/>
      <c r="T74" s="6"/>
    </row>
    <row r="75" spans="1:20" ht="15.75">
      <c r="A75" s="6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6"/>
      <c r="T75" s="6"/>
    </row>
    <row r="76" spans="1:20" ht="15.75">
      <c r="A76" s="6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6"/>
      <c r="T76" s="6"/>
    </row>
    <row r="77" spans="1:20" ht="15.75">
      <c r="A77" s="6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6"/>
      <c r="T77" s="6"/>
    </row>
    <row r="78" spans="1:20" ht="15.75">
      <c r="A78" s="6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6"/>
      <c r="T78" s="6"/>
    </row>
    <row r="79" spans="1:20" ht="15.75">
      <c r="A79" s="6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6"/>
      <c r="T79" s="6"/>
    </row>
    <row r="80" spans="1:20" ht="15.75">
      <c r="A80" s="6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6"/>
      <c r="T80" s="6"/>
    </row>
    <row r="81" spans="1:20" ht="15.75">
      <c r="A81" s="6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6"/>
      <c r="T81" s="6"/>
    </row>
    <row r="82" spans="1:20" ht="15.75">
      <c r="A82" s="6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6"/>
      <c r="T82" s="6"/>
    </row>
    <row r="83" spans="1:20" ht="15.75">
      <c r="A83" s="6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6"/>
      <c r="T83" s="6"/>
    </row>
    <row r="84" spans="1:20" ht="15.75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6"/>
      <c r="T84" s="6"/>
    </row>
    <row r="85" spans="1:20" ht="15.75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6"/>
      <c r="T85" s="6"/>
    </row>
    <row r="86" spans="1:20" ht="15.75">
      <c r="A86" s="6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/>
      <c r="T86" s="6"/>
    </row>
    <row r="87" spans="1:20" ht="15.75">
      <c r="A87" s="6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</row>
    <row r="88" spans="1:20" ht="15.75">
      <c r="A88" s="6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</row>
    <row r="89" spans="1:20" ht="15.75">
      <c r="A89" s="6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</row>
    <row r="90" spans="1:20" ht="15.75">
      <c r="A90" s="6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</row>
    <row r="91" spans="1:20" ht="15.75">
      <c r="A91" s="6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</row>
    <row r="92" spans="1:20" ht="15.75">
      <c r="A92" s="6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</row>
    <row r="93" spans="1:20" ht="15.75">
      <c r="A93" s="6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</row>
    <row r="94" spans="1:20" ht="15.75">
      <c r="A94" s="6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</row>
    <row r="95" spans="1:20" ht="15.75">
      <c r="A95" s="6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</row>
    <row r="96" spans="1:20" ht="15.75">
      <c r="A96" s="6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</row>
    <row r="97" spans="1:20" ht="15.75">
      <c r="A97" s="6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</row>
    <row r="98" spans="1:20" ht="15.75">
      <c r="A98" s="6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</row>
    <row r="99" spans="1:20" ht="15.75">
      <c r="A99" s="6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</row>
    <row r="100" spans="1:20" ht="15.75">
      <c r="A100" s="6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</row>
    <row r="101" spans="1:20" ht="15.75">
      <c r="A101" s="6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</row>
    <row r="102" spans="1:20" ht="15.75">
      <c r="A102" s="6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</row>
    <row r="103" spans="1:20" ht="15.75">
      <c r="A103" s="6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</row>
    <row r="104" spans="1:20" ht="15.75">
      <c r="A104" s="6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</row>
    <row r="105" spans="1:20" ht="15.75">
      <c r="A105" s="6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</row>
    <row r="106" spans="1:20" ht="15.75">
      <c r="A106" s="6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</row>
    <row r="107" spans="1:20" ht="15.75">
      <c r="A107" s="6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</row>
    <row r="108" spans="1:20" ht="15.75">
      <c r="A108" s="6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</row>
    <row r="109" spans="1:20" ht="15.75">
      <c r="A109" s="6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</row>
    <row r="110" spans="1:20" ht="15.75">
      <c r="A110" s="6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</row>
    <row r="111" spans="1:20" ht="15.75">
      <c r="A111" s="6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</row>
  </sheetData>
  <sheetProtection/>
  <mergeCells count="8">
    <mergeCell ref="A1:S1"/>
    <mergeCell ref="A2:S2"/>
    <mergeCell ref="A7:A8"/>
    <mergeCell ref="B7:B8"/>
    <mergeCell ref="C7:E7"/>
    <mergeCell ref="F7:Q7"/>
    <mergeCell ref="R7:R8"/>
    <mergeCell ref="S7:S8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4"/>
  <sheetViews>
    <sheetView view="pageBreakPreview" zoomScale="130" zoomScaleNormal="98" zoomScaleSheetLayoutView="130" zoomScalePageLayoutView="0" workbookViewId="0" topLeftCell="H1">
      <selection activeCell="R14" sqref="R14"/>
    </sheetView>
  </sheetViews>
  <sheetFormatPr defaultColWidth="9.140625" defaultRowHeight="12.75"/>
  <cols>
    <col min="1" max="1" width="37.57421875" style="2" customWidth="1"/>
    <col min="2" max="2" width="8.57421875" style="2" customWidth="1"/>
    <col min="3" max="3" width="4.7109375" style="9" customWidth="1"/>
    <col min="4" max="4" width="5.421875" style="9" customWidth="1"/>
    <col min="5" max="5" width="4.57421875" style="9" customWidth="1"/>
    <col min="6" max="15" width="5.7109375" style="9" customWidth="1"/>
    <col min="16" max="17" width="6.28125" style="9" customWidth="1"/>
    <col min="18" max="18" width="6.140625" style="9" customWidth="1"/>
    <col min="19" max="19" width="11.8515625" style="2" customWidth="1"/>
    <col min="20" max="16384" width="9.140625" style="2" customWidth="1"/>
  </cols>
  <sheetData>
    <row r="1" spans="1:19" ht="24.75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2.5" customHeight="1">
      <c r="A2" s="54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8" s="3" customFormat="1" ht="18.75">
      <c r="A4" s="3" t="s">
        <v>3</v>
      </c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3" customFormat="1" ht="18.75">
      <c r="A5" s="3" t="s">
        <v>4</v>
      </c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s="3" customFormat="1" ht="12" customHeight="1">
      <c r="C6" s="47"/>
      <c r="D6" s="4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26.25" customHeight="1">
      <c r="A7" s="55" t="s">
        <v>7</v>
      </c>
      <c r="B7" s="55" t="s">
        <v>0</v>
      </c>
      <c r="C7" s="58" t="s">
        <v>19</v>
      </c>
      <c r="D7" s="57"/>
      <c r="E7" s="59"/>
      <c r="F7" s="58" t="s">
        <v>152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9"/>
      <c r="R7" s="55" t="s">
        <v>151</v>
      </c>
      <c r="S7" s="55" t="s">
        <v>149</v>
      </c>
    </row>
    <row r="8" spans="1:19" ht="31.5" customHeight="1">
      <c r="A8" s="56"/>
      <c r="B8" s="56"/>
      <c r="C8" s="10" t="s">
        <v>6</v>
      </c>
      <c r="D8" s="53" t="s">
        <v>1</v>
      </c>
      <c r="E8" s="53" t="s">
        <v>2</v>
      </c>
      <c r="F8" s="53" t="s">
        <v>137</v>
      </c>
      <c r="G8" s="53" t="s">
        <v>138</v>
      </c>
      <c r="H8" s="53" t="s">
        <v>139</v>
      </c>
      <c r="I8" s="53" t="s">
        <v>140</v>
      </c>
      <c r="J8" s="53" t="s">
        <v>141</v>
      </c>
      <c r="K8" s="53" t="s">
        <v>142</v>
      </c>
      <c r="L8" s="53" t="s">
        <v>143</v>
      </c>
      <c r="M8" s="53" t="s">
        <v>144</v>
      </c>
      <c r="N8" s="53" t="s">
        <v>145</v>
      </c>
      <c r="O8" s="53" t="s">
        <v>146</v>
      </c>
      <c r="P8" s="53" t="s">
        <v>147</v>
      </c>
      <c r="Q8" s="53" t="s">
        <v>148</v>
      </c>
      <c r="R8" s="56"/>
      <c r="S8" s="56"/>
    </row>
    <row r="9" spans="1:19" s="21" customFormat="1" ht="25.5" customHeight="1" hidden="1">
      <c r="A9" s="64" t="s">
        <v>150</v>
      </c>
      <c r="B9" s="34" t="e">
        <f>#REF!+#REF!+#REF!+#REF!+#REF!+#REF!+B11+#REF!+#REF!</f>
        <v>#REF!</v>
      </c>
      <c r="C9" s="33" t="e">
        <f>#REF!+#REF!+#REF!+#REF!+#REF!+#REF!+C11+#REF!+#REF!</f>
        <v>#REF!</v>
      </c>
      <c r="D9" s="46" t="e">
        <f>#REF!+#REF!+#REF!+#REF!+#REF!+#REF!+D11+#REF!+#REF!</f>
        <v>#REF!</v>
      </c>
      <c r="E9" s="33" t="e">
        <f>#REF!+#REF!+#REF!+#REF!+#REF!+#REF!+E11+#REF!+#REF!</f>
        <v>#REF!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7"/>
    </row>
    <row r="10" spans="1:19" s="26" customFormat="1" ht="9" customHeight="1" hidden="1">
      <c r="A10" s="60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</row>
    <row r="11" spans="1:19" ht="18" customHeight="1">
      <c r="A11" s="81" t="s">
        <v>40</v>
      </c>
      <c r="B11" s="80">
        <f>B12+B15</f>
        <v>325000</v>
      </c>
      <c r="C11" s="80">
        <f>C12+C15</f>
        <v>3</v>
      </c>
      <c r="D11" s="80">
        <f>D12+D15</f>
        <v>230</v>
      </c>
      <c r="E11" s="80">
        <f>E12+E15</f>
        <v>3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67"/>
    </row>
    <row r="12" spans="1:19" s="26" customFormat="1" ht="15.75" customHeight="1">
      <c r="A12" s="39" t="s">
        <v>125</v>
      </c>
      <c r="B12" s="24">
        <v>250000</v>
      </c>
      <c r="C12" s="25">
        <v>2</v>
      </c>
      <c r="D12" s="25">
        <v>150</v>
      </c>
      <c r="E12" s="25">
        <v>2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1</v>
      </c>
      <c r="S12" s="105"/>
    </row>
    <row r="13" spans="1:19" s="26" customFormat="1" ht="15.75" customHeight="1">
      <c r="A13" s="23" t="s">
        <v>41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v>2</v>
      </c>
      <c r="S13" s="103"/>
    </row>
    <row r="14" spans="1:19" s="26" customFormat="1" ht="15.75" customHeight="1">
      <c r="A14" s="41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1"/>
    </row>
    <row r="15" spans="1:19" s="26" customFormat="1" ht="15.75" customHeight="1">
      <c r="A15" s="39" t="s">
        <v>126</v>
      </c>
      <c r="B15" s="24">
        <v>75000</v>
      </c>
      <c r="C15" s="25">
        <v>1</v>
      </c>
      <c r="D15" s="25">
        <v>80</v>
      </c>
      <c r="E15" s="25">
        <v>1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1</v>
      </c>
      <c r="S15" s="105"/>
    </row>
    <row r="16" spans="1:19" s="26" customFormat="1" ht="15.75" customHeight="1">
      <c r="A16" s="41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1"/>
    </row>
    <row r="17" spans="1:19" s="26" customFormat="1" ht="15.75" customHeight="1">
      <c r="A17" s="44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44"/>
    </row>
    <row r="18" spans="1:19" s="26" customFormat="1" ht="15.75" customHeight="1">
      <c r="A18" s="44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44"/>
    </row>
    <row r="19" spans="1:19" s="26" customFormat="1" ht="15.75" customHeight="1">
      <c r="A19" s="44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44"/>
    </row>
    <row r="20" spans="1:19" s="26" customFormat="1" ht="15.75" customHeight="1">
      <c r="A20" s="44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44"/>
    </row>
    <row r="21" spans="1:19" s="26" customFormat="1" ht="15.75" customHeight="1">
      <c r="A21" s="44"/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44"/>
    </row>
    <row r="22" spans="1:19" s="26" customFormat="1" ht="15.75" customHeight="1">
      <c r="A22" s="44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44"/>
    </row>
    <row r="23" spans="1:19" s="26" customFormat="1" ht="15.75" customHeight="1">
      <c r="A23" s="44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44"/>
    </row>
    <row r="24" spans="1:19" s="26" customFormat="1" ht="15.75" customHeight="1">
      <c r="A24" s="44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44"/>
    </row>
    <row r="25" spans="1:19" s="26" customFormat="1" ht="15.75" customHeight="1">
      <c r="A25" s="44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44"/>
    </row>
    <row r="26" spans="1:19" s="26" customFormat="1" ht="15.75" customHeight="1">
      <c r="A26" s="44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44"/>
    </row>
    <row r="27" spans="1:19" s="26" customFormat="1" ht="15.75" customHeight="1">
      <c r="A27" s="44"/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44"/>
    </row>
    <row r="28" spans="1:19" s="26" customFormat="1" ht="15.75" customHeight="1">
      <c r="A28" s="44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44"/>
    </row>
    <row r="29" spans="1:19" s="26" customFormat="1" ht="15.75" customHeight="1">
      <c r="A29" s="44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44"/>
    </row>
    <row r="30" spans="1:19" s="26" customFormat="1" ht="15.75" customHeight="1">
      <c r="A30" s="44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44"/>
    </row>
    <row r="31" spans="1:19" s="26" customFormat="1" ht="15.75" customHeight="1">
      <c r="A31" s="44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44"/>
    </row>
    <row r="32" spans="1:19" s="26" customFormat="1" ht="15.75" customHeight="1">
      <c r="A32" s="44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44"/>
    </row>
    <row r="33" spans="1:19" s="26" customFormat="1" ht="15.75" customHeight="1">
      <c r="A33" s="44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44"/>
    </row>
    <row r="34" spans="1:19" s="26" customFormat="1" ht="15.75" customHeight="1">
      <c r="A34" s="44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44"/>
    </row>
    <row r="35" spans="1:19" s="26" customFormat="1" ht="15.75" customHeight="1">
      <c r="A35" s="44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44"/>
    </row>
    <row r="36" spans="1:19" s="26" customFormat="1" ht="15.75" customHeight="1">
      <c r="A36" s="44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44"/>
    </row>
    <row r="37" spans="1:20" ht="15.75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6"/>
      <c r="T37" s="6"/>
    </row>
    <row r="38" spans="1:20" ht="15.75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  <c r="T38" s="6"/>
    </row>
    <row r="39" spans="1:20" ht="15.75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6"/>
    </row>
    <row r="40" spans="1:20" ht="15.7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6"/>
      <c r="T40" s="6"/>
    </row>
    <row r="41" spans="1:20" ht="15.75">
      <c r="A41" s="6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6"/>
      <c r="T41" s="6"/>
    </row>
    <row r="42" spans="1:20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6"/>
      <c r="T42" s="6"/>
    </row>
    <row r="43" spans="1:20" ht="15.75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6"/>
      <c r="T43" s="6"/>
    </row>
    <row r="44" spans="1:20" ht="15.75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6"/>
      <c r="T44" s="6"/>
    </row>
    <row r="45" spans="1:20" ht="15.75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6"/>
      <c r="T45" s="6"/>
    </row>
    <row r="46" spans="1:20" ht="15.75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6"/>
      <c r="T46" s="6"/>
    </row>
    <row r="47" spans="1:20" ht="15.75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6"/>
      <c r="T47" s="6"/>
    </row>
    <row r="48" spans="1:20" ht="15.75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6"/>
      <c r="T48" s="6"/>
    </row>
    <row r="49" spans="1:20" ht="15.75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6"/>
      <c r="T49" s="6"/>
    </row>
    <row r="50" spans="1:20" ht="15.75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6"/>
      <c r="T50" s="6"/>
    </row>
    <row r="51" spans="1:20" ht="15.75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6"/>
      <c r="T51" s="6"/>
    </row>
    <row r="52" spans="1:20" ht="15.75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6"/>
      <c r="T52" s="6"/>
    </row>
    <row r="53" spans="1:20" ht="15.75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6"/>
      <c r="T53" s="6"/>
    </row>
    <row r="54" spans="1:20" ht="15.75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6"/>
      <c r="T54" s="6"/>
    </row>
    <row r="55" spans="1:20" ht="15.7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6"/>
      <c r="T55" s="6"/>
    </row>
    <row r="56" spans="1:20" ht="15.75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6"/>
      <c r="T56" s="6"/>
    </row>
    <row r="57" spans="1:20" ht="15.75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6"/>
      <c r="T57" s="6"/>
    </row>
    <row r="58" spans="1:20" ht="15.75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6"/>
      <c r="T58" s="6"/>
    </row>
    <row r="59" spans="1:20" ht="15.75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6"/>
      <c r="T59" s="6"/>
    </row>
    <row r="60" spans="1:20" ht="15.75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6"/>
      <c r="T60" s="6"/>
    </row>
    <row r="61" spans="1:20" ht="15.75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6"/>
      <c r="T61" s="6"/>
    </row>
    <row r="62" spans="1:20" ht="15.75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6"/>
      <c r="T62" s="6"/>
    </row>
    <row r="63" spans="1:20" ht="15.75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6"/>
      <c r="T63" s="6"/>
    </row>
    <row r="64" spans="1:20" ht="15.75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6"/>
      <c r="T64" s="6"/>
    </row>
    <row r="65" spans="1:20" ht="15.75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6"/>
      <c r="T65" s="6"/>
    </row>
    <row r="66" spans="1:20" ht="15.75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6"/>
      <c r="T66" s="6"/>
    </row>
    <row r="67" spans="1:20" ht="15.7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6"/>
      <c r="T67" s="6"/>
    </row>
    <row r="68" spans="1:20" ht="15.75">
      <c r="A68" s="6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6"/>
      <c r="T68" s="6"/>
    </row>
    <row r="69" spans="1:20" ht="15.75">
      <c r="A69" s="6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6"/>
      <c r="T69" s="6"/>
    </row>
    <row r="70" spans="1:20" ht="15.75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6"/>
      <c r="T70" s="6"/>
    </row>
    <row r="71" spans="1:20" ht="15.75">
      <c r="A71" s="6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6"/>
      <c r="T71" s="6"/>
    </row>
    <row r="72" spans="1:20" ht="15.75">
      <c r="A72" s="6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6"/>
      <c r="T72" s="6"/>
    </row>
    <row r="73" spans="1:20" ht="15.75">
      <c r="A73" s="6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6"/>
      <c r="T73" s="6"/>
    </row>
    <row r="74" spans="1:20" ht="15.75">
      <c r="A74" s="6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6"/>
      <c r="T74" s="6"/>
    </row>
    <row r="75" spans="1:20" ht="15.75">
      <c r="A75" s="6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6"/>
      <c r="T75" s="6"/>
    </row>
    <row r="76" spans="1:20" ht="15.75">
      <c r="A76" s="6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6"/>
      <c r="T76" s="6"/>
    </row>
    <row r="77" spans="1:20" ht="15.75">
      <c r="A77" s="6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6"/>
      <c r="T77" s="6"/>
    </row>
    <row r="78" spans="1:20" ht="15.75">
      <c r="A78" s="6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6"/>
      <c r="T78" s="6"/>
    </row>
    <row r="79" spans="1:20" ht="15.75">
      <c r="A79" s="6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6"/>
      <c r="T79" s="6"/>
    </row>
    <row r="80" spans="1:20" ht="15.75">
      <c r="A80" s="6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6"/>
      <c r="T80" s="6"/>
    </row>
    <row r="81" spans="1:20" ht="15.75">
      <c r="A81" s="6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6"/>
      <c r="T81" s="6"/>
    </row>
    <row r="82" spans="1:20" ht="15.75">
      <c r="A82" s="6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6"/>
      <c r="T82" s="6"/>
    </row>
    <row r="83" spans="1:20" ht="15.75">
      <c r="A83" s="6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6"/>
      <c r="T83" s="6"/>
    </row>
    <row r="84" spans="1:20" ht="15.75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6"/>
      <c r="T84" s="6"/>
    </row>
    <row r="85" spans="1:20" ht="15.75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6"/>
      <c r="T85" s="6"/>
    </row>
    <row r="86" spans="1:20" ht="15.75">
      <c r="A86" s="6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/>
      <c r="T86" s="6"/>
    </row>
    <row r="87" spans="1:20" ht="15.75">
      <c r="A87" s="6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</row>
    <row r="88" spans="1:20" ht="15.75">
      <c r="A88" s="6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</row>
    <row r="89" spans="1:20" ht="15.75">
      <c r="A89" s="6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</row>
    <row r="90" spans="1:20" ht="15.75">
      <c r="A90" s="6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</row>
    <row r="91" spans="1:20" ht="15.75">
      <c r="A91" s="6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</row>
    <row r="92" spans="1:20" ht="15.75">
      <c r="A92" s="6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</row>
    <row r="93" spans="1:20" ht="15.75">
      <c r="A93" s="6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</row>
    <row r="94" spans="1:20" ht="15.75">
      <c r="A94" s="6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</row>
    <row r="95" spans="1:20" ht="15.75">
      <c r="A95" s="6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</row>
    <row r="96" spans="1:20" ht="15.75">
      <c r="A96" s="6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</row>
    <row r="97" spans="1:20" ht="15.75">
      <c r="A97" s="6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</row>
    <row r="98" spans="1:20" ht="15.75">
      <c r="A98" s="6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</row>
    <row r="99" spans="1:20" ht="15.75">
      <c r="A99" s="6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</row>
    <row r="100" spans="1:20" ht="15.75">
      <c r="A100" s="6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</row>
    <row r="101" spans="1:20" ht="15.75">
      <c r="A101" s="6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</row>
    <row r="102" spans="1:20" ht="15.75">
      <c r="A102" s="6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</row>
    <row r="103" spans="1:20" ht="15.75">
      <c r="A103" s="6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</row>
    <row r="104" spans="1:20" ht="15.75">
      <c r="A104" s="6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</row>
  </sheetData>
  <sheetProtection/>
  <mergeCells count="8">
    <mergeCell ref="A1:S1"/>
    <mergeCell ref="A2:S2"/>
    <mergeCell ref="A7:A8"/>
    <mergeCell ref="B7:B8"/>
    <mergeCell ref="C7:E7"/>
    <mergeCell ref="F7:Q7"/>
    <mergeCell ref="R7:R8"/>
    <mergeCell ref="S7:S8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Kung</cp:lastModifiedBy>
  <cp:lastPrinted>2014-12-28T18:55:16Z</cp:lastPrinted>
  <dcterms:created xsi:type="dcterms:W3CDTF">2008-03-16T04:51:38Z</dcterms:created>
  <dcterms:modified xsi:type="dcterms:W3CDTF">2014-12-28T18:55:48Z</dcterms:modified>
  <cp:category/>
  <cp:version/>
  <cp:contentType/>
  <cp:contentStatus/>
</cp:coreProperties>
</file>